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Лист1!$A$1:$D$398</definedName>
  </definedNames>
  <calcPr calcId="152511"/>
</workbook>
</file>

<file path=xl/calcChain.xml><?xml version="1.0" encoding="utf-8"?>
<calcChain xmlns="http://schemas.openxmlformats.org/spreadsheetml/2006/main">
  <c r="C23" i="1" l="1"/>
  <c r="C34" i="1"/>
  <c r="C22" i="1" s="1"/>
  <c r="C46" i="1"/>
  <c r="C58" i="1"/>
  <c r="C70" i="1"/>
  <c r="C83" i="1"/>
  <c r="C94" i="1"/>
  <c r="C106" i="1"/>
  <c r="C118" i="1"/>
  <c r="C143" i="1"/>
  <c r="C154" i="1"/>
  <c r="C142" i="1" s="1"/>
  <c r="C166" i="1"/>
  <c r="C186" i="1"/>
  <c r="C202" i="1"/>
  <c r="C190" i="1"/>
  <c r="C189" i="1"/>
  <c r="C188" i="1"/>
  <c r="C187" i="1"/>
  <c r="C179" i="1"/>
  <c r="C218" i="1"/>
  <c r="C217" i="1"/>
  <c r="C216" i="1"/>
  <c r="C215" i="1"/>
  <c r="C219" i="1"/>
  <c r="C220" i="1"/>
  <c r="C221" i="1"/>
  <c r="C222" i="1"/>
  <c r="C225" i="1"/>
  <c r="C226" i="1"/>
  <c r="C214" i="1" s="1"/>
  <c r="C249" i="1"/>
  <c r="C250" i="1"/>
  <c r="C262" i="1"/>
  <c r="C274" i="1"/>
  <c r="C286" i="1"/>
  <c r="C307" i="1"/>
  <c r="C308" i="1"/>
  <c r="C309" i="1"/>
  <c r="C310" i="1"/>
  <c r="C298" i="1" s="1"/>
  <c r="C333" i="1"/>
  <c r="C357" i="1"/>
  <c r="C358" i="1"/>
  <c r="C346" i="1" s="1"/>
  <c r="C381" i="1"/>
  <c r="C380" i="1"/>
  <c r="C379" i="1"/>
  <c r="C378" i="1"/>
  <c r="C376" i="1"/>
  <c r="C374" i="1"/>
  <c r="C373" i="1"/>
  <c r="C372" i="1"/>
  <c r="C371" i="1"/>
  <c r="C382" i="1"/>
  <c r="C370" i="1" s="1"/>
  <c r="C178" i="1" l="1"/>
  <c r="C33" i="1"/>
  <c r="C32" i="1"/>
  <c r="C31" i="1"/>
  <c r="C93" i="1"/>
  <c r="C92" i="1"/>
  <c r="C91" i="1"/>
  <c r="C153" i="1"/>
  <c r="C152" i="1"/>
  <c r="C151" i="1"/>
  <c r="C224" i="1"/>
  <c r="C223" i="1"/>
  <c r="C248" i="1"/>
  <c r="C247" i="1"/>
  <c r="C332" i="1"/>
  <c r="C331" i="1"/>
  <c r="C356" i="1"/>
  <c r="C355" i="1"/>
  <c r="C90" i="1" l="1"/>
  <c r="C130" i="1"/>
  <c r="C82" i="1" s="1"/>
  <c r="C334" i="1" l="1"/>
  <c r="C322" i="1" s="1"/>
  <c r="C29" i="1"/>
  <c r="C28" i="1"/>
  <c r="C27" i="1"/>
  <c r="C26" i="1"/>
  <c r="C25" i="1"/>
  <c r="C24" i="1"/>
  <c r="C30" i="1"/>
  <c r="C329" i="1"/>
  <c r="C377" i="1" l="1"/>
  <c r="C375" i="1"/>
  <c r="C347" i="1"/>
  <c r="C328" i="1" l="1"/>
  <c r="C246" i="1" l="1"/>
  <c r="C354" i="1"/>
  <c r="C352" i="1" l="1"/>
  <c r="C238" i="1" l="1"/>
  <c r="C10" i="1" s="1"/>
  <c r="C353" i="1" l="1"/>
  <c r="C330" i="1"/>
  <c r="C306" i="1"/>
  <c r="C305" i="1"/>
  <c r="C304" i="1"/>
  <c r="C244" i="1"/>
  <c r="C243" i="1"/>
  <c r="C245" i="1"/>
  <c r="C185" i="1"/>
  <c r="C184" i="1"/>
  <c r="C183" i="1"/>
  <c r="C150" i="1"/>
  <c r="C149" i="1"/>
  <c r="C148" i="1"/>
  <c r="C147" i="1"/>
  <c r="C89" i="1"/>
  <c r="C88" i="1"/>
  <c r="C87" i="1"/>
  <c r="C86" i="1"/>
  <c r="C85" i="1"/>
  <c r="C84" i="1"/>
  <c r="C16" i="1" l="1"/>
  <c r="C17" i="1"/>
  <c r="C180" i="1" l="1"/>
  <c r="C181" i="1"/>
  <c r="C182" i="1"/>
  <c r="C242" i="1" l="1"/>
  <c r="C146" i="1"/>
  <c r="C351" i="1"/>
  <c r="C350" i="1"/>
  <c r="C349" i="1"/>
  <c r="C348" i="1"/>
  <c r="C327" i="1"/>
  <c r="C326" i="1"/>
  <c r="C325" i="1"/>
  <c r="C324" i="1"/>
  <c r="C323" i="1"/>
  <c r="C300" i="1"/>
  <c r="C303" i="1"/>
  <c r="C302" i="1"/>
  <c r="C301" i="1"/>
  <c r="C299" i="1"/>
  <c r="C241" i="1"/>
  <c r="C240" i="1"/>
  <c r="C239" i="1"/>
  <c r="C145" i="1"/>
  <c r="C144" i="1"/>
  <c r="C11" i="1" l="1"/>
  <c r="C15" i="1"/>
  <c r="C14" i="1"/>
  <c r="C12" i="1"/>
  <c r="C13" i="1"/>
</calcChain>
</file>

<file path=xl/sharedStrings.xml><?xml version="1.0" encoding="utf-8"?>
<sst xmlns="http://schemas.openxmlformats.org/spreadsheetml/2006/main" count="425" uniqueCount="84">
  <si>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</si>
  <si>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</si>
  <si>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</si>
  <si>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</si>
  <si>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</si>
  <si>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</si>
  <si>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</si>
  <si>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</si>
  <si>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</si>
  <si>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</si>
  <si>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</si>
  <si>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</si>
  <si>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</si>
  <si>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</si>
  <si>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</si>
  <si>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</si>
  <si>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</si>
  <si>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4.</t>
  </si>
  <si>
    <t>5.</t>
  </si>
  <si>
    <t>6.</t>
  </si>
  <si>
    <t>7.</t>
  </si>
  <si>
    <t>8.</t>
  </si>
  <si>
    <t>9.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</si>
  <si>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</si>
  <si>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</si>
  <si>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</si>
  <si>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</si>
  <si>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</si>
  <si>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</si>
  <si>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</si>
  <si>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</si>
  <si>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</si>
  <si>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</si>
  <si>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Мероприятие 1
"Обеспечение деятельности главы Коршуновского сельского поселения" всего, из них:</t>
  </si>
  <si>
    <t>Мероприятие 2
"Обеспечение деятельности администрации Коршуновского сельского поселения" всего, из них:</t>
  </si>
  <si>
    <t>ВСЕГО ПО ПОДПРОГРАММЕ 7                                   "Развитие архивного дела" всего, в том числе:</t>
  </si>
  <si>
    <t>Мероприятие 1
"Формирование документов в архивный фонд" всего, из них: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</si>
  <si>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</si>
  <si>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</si>
  <si>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</si>
  <si>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</si>
  <si>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</si>
  <si>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</si>
  <si>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</si>
  <si>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</si>
  <si>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>2022 г.</t>
  </si>
  <si>
    <t>Мероприятие 3
"Отдельные мероприятия в области речного транспорта" всего, из них:</t>
  </si>
  <si>
    <t>Мероприятие 1
"Осуществление первичного воинского учета" всего, из них:</t>
  </si>
  <si>
    <t>Мероприятие 2
"Осуществление мероприятий по защите населения и территории от чрезвычайных ситуаций природного и техногенного характера" всего, из них:</t>
  </si>
  <si>
    <t>Мероприятие 4
"Содержание муниципальной собственности" всего, из них:</t>
  </si>
  <si>
    <t>2023 г.</t>
  </si>
  <si>
    <t>Мероприятие 3
"Строительство, реконструкция, капитальный и текущий ремонты объектов муниципальной собственности" всего, из них:</t>
  </si>
  <si>
    <t>1.21.</t>
  </si>
  <si>
    <t>1.22.</t>
  </si>
  <si>
    <t>1.23.</t>
  </si>
  <si>
    <t>2.21.</t>
  </si>
  <si>
    <t>2.22.</t>
  </si>
  <si>
    <t>2.23.</t>
  </si>
  <si>
    <t>3.21.</t>
  </si>
  <si>
    <t>3.22.</t>
  </si>
  <si>
    <t>4.21.</t>
  </si>
  <si>
    <t>4.22.</t>
  </si>
  <si>
    <t>6.21.</t>
  </si>
  <si>
    <t>6.22.</t>
  </si>
  <si>
    <t>6.23.</t>
  </si>
  <si>
    <t>6.24.</t>
  </si>
  <si>
    <t>7.21.</t>
  </si>
  <si>
    <t>8.21.</t>
  </si>
  <si>
    <t>9.21.</t>
  </si>
  <si>
    <t>2024 г.</t>
  </si>
  <si>
    <t>1.24.</t>
  </si>
  <si>
    <t>Мероприятие 4                                               "Обустройство автомобильных дорог общего пользования местного значения в целях повышения безопасности дорожного движения"</t>
  </si>
  <si>
    <t>ВСЕГО ПО ПОДПРОГРАММЕ 3                                   "Развитие культуры в Коршуновском сельском поселении" всего, в том числе:</t>
  </si>
  <si>
    <t>Мероприятие 1
"Приобретение оборудования и создание плоксатных спортивных сооружений" всего, из них:</t>
  </si>
  <si>
    <t>А.21.</t>
  </si>
  <si>
    <t>А.</t>
  </si>
  <si>
    <t>2025 г.</t>
  </si>
  <si>
    <t>5.21.</t>
  </si>
  <si>
    <t>Мероприятие 1
"Межевание и кадастровые работы" всего, из них:</t>
  </si>
  <si>
    <t>2.24.</t>
  </si>
  <si>
    <t>Мероприятие 4
"Прочие мероприятия в области коммунального хозяйства" всего, из них: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</si>
  <si>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2016 -2026 годы»
</t>
  </si>
  <si>
    <t>НА 2016 - 2026 ГОДЫ»</t>
  </si>
  <si>
    <t>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</si>
</sst>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4" fontId="0" fillId="0" borderId="0" xfId="0" applyNumberFormat="1"/>
    <xf numFmtId="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3"/>
  <sheetViews>
    <sheetView tabSelected="1" view="pageBreakPreview" topLeftCell="A2" zoomScaleSheetLayoutView="100" workbookViewId="0">
      <selection activeCell="C12" sqref="C12"/>
    </sheetView>
  </sheetViews>
  <sheetFormatPr defaultRowHeight="15" x14ac:dyDescent="0.25"/>
  <cols>
    <col min="2" max="2" width="54" customWidth="1"/>
    <col min="3" max="3" width="24.5703125" customWidth="1"/>
    <col min="4" max="4" width="24.42578125" customWidth="1"/>
    <col min="5" max="5" width="17.5703125" customWidth="1"/>
    <col min="10" max="10" width="23.85546875" customWidth="1"/>
  </cols>
  <sheetData>
    <row r="1" spans="1:5" ht="61.5" customHeight="1" x14ac:dyDescent="0.25">
      <c r="A1" s="2"/>
      <c r="B1" s="2"/>
      <c r="C1" s="21" t="s">
        <v>81</v>
      </c>
      <c r="D1" s="22"/>
    </row>
    <row r="2" spans="1:5" ht="15.75" x14ac:dyDescent="0.25">
      <c r="A2" s="20" t="s">
        <v>4</v>
      </c>
      <c r="B2" s="20"/>
      <c r="C2" s="20"/>
      <c r="D2" s="20"/>
    </row>
    <row r="3" spans="1:5" ht="15.75" x14ac:dyDescent="0.25">
      <c r="A3" s="20" t="s">
        <v>5</v>
      </c>
      <c r="B3" s="20"/>
      <c r="C3" s="20"/>
      <c r="D3" s="20"/>
    </row>
    <row r="4" spans="1:5" ht="15.75" x14ac:dyDescent="0.25">
      <c r="A4" s="20" t="s">
        <v>6</v>
      </c>
      <c r="B4" s="20"/>
      <c r="C4" s="20"/>
      <c r="D4" s="20"/>
    </row>
    <row r="5" spans="1:5" ht="15.75" x14ac:dyDescent="0.25">
      <c r="A5" s="20" t="s">
        <v>7</v>
      </c>
      <c r="B5" s="20"/>
      <c r="C5" s="20"/>
      <c r="D5" s="20"/>
    </row>
    <row r="6" spans="1:5" ht="15.75" x14ac:dyDescent="0.25">
      <c r="A6" s="20" t="s">
        <v>82</v>
      </c>
      <c r="B6" s="20"/>
      <c r="C6" s="20"/>
      <c r="D6" s="20"/>
    </row>
    <row r="7" spans="1:5" ht="15.75" x14ac:dyDescent="0.25">
      <c r="A7" s="19"/>
      <c r="B7" s="19"/>
      <c r="C7" s="19"/>
      <c r="D7" s="19"/>
    </row>
    <row r="8" spans="1:5" ht="111.75" customHeight="1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5" ht="15.75" x14ac:dyDescent="0.25">
      <c r="A9" s="4">
        <v>1</v>
      </c>
      <c r="B9" s="4">
        <v>2</v>
      </c>
      <c r="C9" s="4">
        <v>3</v>
      </c>
      <c r="D9" s="4">
        <v>4</v>
      </c>
    </row>
    <row r="10" spans="1:5" ht="33" customHeight="1" x14ac:dyDescent="0.25">
      <c r="A10" s="13">
        <v>1</v>
      </c>
      <c r="B10" s="5" t="s">
        <v>29</v>
      </c>
      <c r="C10" s="9">
        <f>C22+C82+C142+C178+C214+C238+C298+C322+C346+C370</f>
        <v>143984623.28000003</v>
      </c>
      <c r="D10" s="23"/>
    </row>
    <row r="11" spans="1:5" ht="15.75" x14ac:dyDescent="0.25">
      <c r="A11" s="14"/>
      <c r="B11" s="3" t="s">
        <v>9</v>
      </c>
      <c r="C11" s="7">
        <f t="shared" ref="C11:C15" si="0">C23+C83+C143+C179+C215+C239+C299+C323+C347+C371</f>
        <v>5744370</v>
      </c>
      <c r="D11" s="24"/>
    </row>
    <row r="12" spans="1:5" ht="15.75" x14ac:dyDescent="0.25">
      <c r="A12" s="14"/>
      <c r="B12" s="3" t="s">
        <v>10</v>
      </c>
      <c r="C12" s="7">
        <f t="shared" si="0"/>
        <v>7178220</v>
      </c>
      <c r="D12" s="24"/>
    </row>
    <row r="13" spans="1:5" ht="15.75" x14ac:dyDescent="0.25">
      <c r="A13" s="14"/>
      <c r="B13" s="3" t="s">
        <v>11</v>
      </c>
      <c r="C13" s="7">
        <f t="shared" si="0"/>
        <v>7485929.0299999993</v>
      </c>
      <c r="D13" s="24"/>
    </row>
    <row r="14" spans="1:5" ht="15.75" x14ac:dyDescent="0.25">
      <c r="A14" s="14"/>
      <c r="B14" s="3" t="s">
        <v>12</v>
      </c>
      <c r="C14" s="7">
        <f t="shared" si="0"/>
        <v>10512840.310000001</v>
      </c>
      <c r="D14" s="24"/>
    </row>
    <row r="15" spans="1:5" ht="15.75" x14ac:dyDescent="0.25">
      <c r="A15" s="14"/>
      <c r="B15" s="3" t="s">
        <v>13</v>
      </c>
      <c r="C15" s="7">
        <f t="shared" si="0"/>
        <v>12554065.030000001</v>
      </c>
      <c r="D15" s="24"/>
      <c r="E15" s="10"/>
    </row>
    <row r="16" spans="1:5" ht="15.75" x14ac:dyDescent="0.25">
      <c r="A16" s="14"/>
      <c r="B16" s="3" t="s">
        <v>14</v>
      </c>
      <c r="C16" s="11">
        <f>C28+C88+C148+C184+C220+C244+C316+C328+C352+C376</f>
        <v>15962097.960000001</v>
      </c>
      <c r="D16" s="24"/>
    </row>
    <row r="17" spans="1:4" ht="15.75" x14ac:dyDescent="0.25">
      <c r="A17" s="14"/>
      <c r="B17" s="3" t="s">
        <v>45</v>
      </c>
      <c r="C17" s="11">
        <f>C29+C89+C149+C185+C221+C245+C305+C329+C353+C377</f>
        <v>16300682.18</v>
      </c>
      <c r="D17" s="24"/>
    </row>
    <row r="18" spans="1:4" ht="15.75" x14ac:dyDescent="0.25">
      <c r="A18" s="14"/>
      <c r="B18" s="3" t="s">
        <v>50</v>
      </c>
      <c r="C18" s="11">
        <v>17803261.670000002</v>
      </c>
      <c r="D18" s="24"/>
    </row>
    <row r="19" spans="1:4" ht="15.75" x14ac:dyDescent="0.25">
      <c r="A19" s="14"/>
      <c r="B19" s="3" t="s">
        <v>69</v>
      </c>
      <c r="C19" s="11">
        <v>23815647.100000001</v>
      </c>
      <c r="D19" s="24"/>
    </row>
    <row r="20" spans="1:4" ht="15.75" x14ac:dyDescent="0.25">
      <c r="A20" s="14"/>
      <c r="B20" s="3" t="s">
        <v>76</v>
      </c>
      <c r="C20" s="11">
        <v>13053660</v>
      </c>
      <c r="D20" s="24"/>
    </row>
    <row r="21" spans="1:4" ht="15.75" x14ac:dyDescent="0.25">
      <c r="A21" s="15"/>
      <c r="B21" s="3" t="s">
        <v>83</v>
      </c>
      <c r="C21" s="11">
        <v>13573850</v>
      </c>
      <c r="D21" s="25"/>
    </row>
    <row r="22" spans="1:4" ht="62.25" customHeight="1" x14ac:dyDescent="0.25">
      <c r="A22" s="13">
        <v>2</v>
      </c>
      <c r="B22" s="5" t="s">
        <v>30</v>
      </c>
      <c r="C22" s="9">
        <f>C34+C46+C58+C70</f>
        <v>12578519.029999999</v>
      </c>
      <c r="D22" s="16" t="s">
        <v>8</v>
      </c>
    </row>
    <row r="23" spans="1:4" ht="15.75" x14ac:dyDescent="0.25">
      <c r="A23" s="14"/>
      <c r="B23" s="3" t="s">
        <v>9</v>
      </c>
      <c r="C23" s="7">
        <f>C35+C47+C59</f>
        <v>623540.72</v>
      </c>
      <c r="D23" s="17"/>
    </row>
    <row r="24" spans="1:4" ht="15.75" x14ac:dyDescent="0.25">
      <c r="A24" s="14"/>
      <c r="B24" s="3" t="s">
        <v>10</v>
      </c>
      <c r="C24" s="7">
        <f>C36+C48+C60</f>
        <v>465600</v>
      </c>
      <c r="D24" s="17"/>
    </row>
    <row r="25" spans="1:4" ht="15.75" x14ac:dyDescent="0.25">
      <c r="A25" s="14"/>
      <c r="B25" s="3" t="s">
        <v>11</v>
      </c>
      <c r="C25" s="7">
        <f>C37+C49+C61</f>
        <v>1576892.12</v>
      </c>
      <c r="D25" s="17"/>
    </row>
    <row r="26" spans="1:4" ht="15.75" x14ac:dyDescent="0.25">
      <c r="A26" s="14"/>
      <c r="B26" s="3" t="s">
        <v>12</v>
      </c>
      <c r="C26" s="7">
        <f>C38+C50+C62</f>
        <v>2038406.19</v>
      </c>
      <c r="D26" s="17"/>
    </row>
    <row r="27" spans="1:4" ht="15.75" x14ac:dyDescent="0.25">
      <c r="A27" s="14"/>
      <c r="B27" s="3" t="s">
        <v>13</v>
      </c>
      <c r="C27" s="7">
        <f>C39+C51+C63</f>
        <v>894423.39</v>
      </c>
      <c r="D27" s="17"/>
    </row>
    <row r="28" spans="1:4" ht="15.75" x14ac:dyDescent="0.25">
      <c r="A28" s="14"/>
      <c r="B28" s="3" t="s">
        <v>14</v>
      </c>
      <c r="C28" s="7">
        <f t="shared" ref="C28:C33" si="1">C40+C52+C64+C76</f>
        <v>1063300.03</v>
      </c>
      <c r="D28" s="17"/>
    </row>
    <row r="29" spans="1:4" ht="15.75" x14ac:dyDescent="0.25">
      <c r="A29" s="14"/>
      <c r="B29" s="3" t="s">
        <v>45</v>
      </c>
      <c r="C29" s="11">
        <f t="shared" si="1"/>
        <v>1417837.64</v>
      </c>
      <c r="D29" s="17"/>
    </row>
    <row r="30" spans="1:4" ht="15.75" x14ac:dyDescent="0.25">
      <c r="A30" s="14"/>
      <c r="B30" s="3" t="s">
        <v>50</v>
      </c>
      <c r="C30" s="11">
        <f t="shared" si="1"/>
        <v>1302559.8400000001</v>
      </c>
      <c r="D30" s="17"/>
    </row>
    <row r="31" spans="1:4" ht="15.75" x14ac:dyDescent="0.25">
      <c r="A31" s="14"/>
      <c r="B31" s="3" t="s">
        <v>69</v>
      </c>
      <c r="C31" s="11">
        <f t="shared" si="1"/>
        <v>1590859.1</v>
      </c>
      <c r="D31" s="17"/>
    </row>
    <row r="32" spans="1:4" ht="15.75" x14ac:dyDescent="0.25">
      <c r="A32" s="14"/>
      <c r="B32" s="3" t="s">
        <v>76</v>
      </c>
      <c r="C32" s="11">
        <f t="shared" si="1"/>
        <v>788900</v>
      </c>
      <c r="D32" s="17"/>
    </row>
    <row r="33" spans="1:4" ht="15.75" x14ac:dyDescent="0.25">
      <c r="A33" s="15"/>
      <c r="B33" s="3" t="s">
        <v>83</v>
      </c>
      <c r="C33" s="11">
        <f t="shared" si="1"/>
        <v>816200</v>
      </c>
      <c r="D33" s="18"/>
    </row>
    <row r="34" spans="1:4" ht="79.5" customHeight="1" x14ac:dyDescent="0.25">
      <c r="A34" s="13">
        <v>3</v>
      </c>
      <c r="B34" s="6" t="s">
        <v>23</v>
      </c>
      <c r="C34" s="8">
        <f>SUM(C35:C45)</f>
        <v>11051838.379999999</v>
      </c>
      <c r="D34" s="16" t="s">
        <v>52</v>
      </c>
    </row>
    <row r="35" spans="1:4" ht="15.75" x14ac:dyDescent="0.25">
      <c r="A35" s="14"/>
      <c r="B35" s="3" t="s">
        <v>9</v>
      </c>
      <c r="C35" s="7">
        <v>623540.72</v>
      </c>
      <c r="D35" s="17"/>
    </row>
    <row r="36" spans="1:4" ht="15.75" x14ac:dyDescent="0.25">
      <c r="A36" s="14"/>
      <c r="B36" s="3" t="s">
        <v>10</v>
      </c>
      <c r="C36" s="7">
        <v>465600</v>
      </c>
      <c r="D36" s="17"/>
    </row>
    <row r="37" spans="1:4" ht="15.75" x14ac:dyDescent="0.25">
      <c r="A37" s="14"/>
      <c r="B37" s="3" t="s">
        <v>11</v>
      </c>
      <c r="C37" s="7">
        <v>1576892.12</v>
      </c>
      <c r="D37" s="17"/>
    </row>
    <row r="38" spans="1:4" ht="15.75" x14ac:dyDescent="0.25">
      <c r="A38" s="14"/>
      <c r="B38" s="3" t="s">
        <v>12</v>
      </c>
      <c r="C38" s="7">
        <v>2028725.54</v>
      </c>
      <c r="D38" s="17"/>
    </row>
    <row r="39" spans="1:4" ht="15.75" x14ac:dyDescent="0.25">
      <c r="A39" s="14"/>
      <c r="B39" s="3" t="s">
        <v>13</v>
      </c>
      <c r="C39" s="7">
        <v>602423.39</v>
      </c>
      <c r="D39" s="17"/>
    </row>
    <row r="40" spans="1:4" ht="15.75" x14ac:dyDescent="0.25">
      <c r="A40" s="14"/>
      <c r="B40" s="3" t="s">
        <v>14</v>
      </c>
      <c r="C40" s="7">
        <v>976300.03</v>
      </c>
      <c r="D40" s="17"/>
    </row>
    <row r="41" spans="1:4" ht="15.75" x14ac:dyDescent="0.25">
      <c r="A41" s="14"/>
      <c r="B41" s="3" t="s">
        <v>45</v>
      </c>
      <c r="C41" s="7">
        <v>1282837.6399999999</v>
      </c>
      <c r="D41" s="17"/>
    </row>
    <row r="42" spans="1:4" ht="15.75" x14ac:dyDescent="0.25">
      <c r="A42" s="14"/>
      <c r="B42" s="3" t="s">
        <v>50</v>
      </c>
      <c r="C42" s="7">
        <v>1127059.8400000001</v>
      </c>
      <c r="D42" s="17"/>
    </row>
    <row r="43" spans="1:4" ht="15.75" x14ac:dyDescent="0.25">
      <c r="A43" s="14"/>
      <c r="B43" s="3" t="s">
        <v>69</v>
      </c>
      <c r="C43" s="7">
        <v>1312059.1000000001</v>
      </c>
      <c r="D43" s="17"/>
    </row>
    <row r="44" spans="1:4" ht="15.75" x14ac:dyDescent="0.25">
      <c r="A44" s="14"/>
      <c r="B44" s="3" t="s">
        <v>76</v>
      </c>
      <c r="C44" s="7">
        <v>519500</v>
      </c>
      <c r="D44" s="17"/>
    </row>
    <row r="45" spans="1:4" ht="15.75" x14ac:dyDescent="0.25">
      <c r="A45" s="15"/>
      <c r="B45" s="3" t="s">
        <v>83</v>
      </c>
      <c r="C45" s="7">
        <v>536900</v>
      </c>
      <c r="D45" s="18"/>
    </row>
    <row r="46" spans="1:4" ht="34.5" customHeight="1" x14ac:dyDescent="0.25">
      <c r="A46" s="13">
        <v>4</v>
      </c>
      <c r="B46" s="6" t="s">
        <v>24</v>
      </c>
      <c r="C46" s="8">
        <f>SUM(C47:C57)</f>
        <v>1234680.6499999999</v>
      </c>
      <c r="D46" s="16" t="s">
        <v>53</v>
      </c>
    </row>
    <row r="47" spans="1:4" ht="15.75" x14ac:dyDescent="0.25">
      <c r="A47" s="14"/>
      <c r="B47" s="3" t="s">
        <v>9</v>
      </c>
      <c r="C47" s="7">
        <v>0</v>
      </c>
      <c r="D47" s="17"/>
    </row>
    <row r="48" spans="1:4" ht="15.75" x14ac:dyDescent="0.25">
      <c r="A48" s="14"/>
      <c r="B48" s="3" t="s">
        <v>10</v>
      </c>
      <c r="C48" s="7">
        <v>0</v>
      </c>
      <c r="D48" s="17"/>
    </row>
    <row r="49" spans="1:4" ht="15.75" x14ac:dyDescent="0.25">
      <c r="A49" s="14"/>
      <c r="B49" s="3" t="s">
        <v>11</v>
      </c>
      <c r="C49" s="7">
        <v>0</v>
      </c>
      <c r="D49" s="17"/>
    </row>
    <row r="50" spans="1:4" ht="15.75" x14ac:dyDescent="0.25">
      <c r="A50" s="14"/>
      <c r="B50" s="3" t="s">
        <v>12</v>
      </c>
      <c r="C50" s="7">
        <v>9680.65</v>
      </c>
      <c r="D50" s="17"/>
    </row>
    <row r="51" spans="1:4" ht="15.75" x14ac:dyDescent="0.25">
      <c r="A51" s="14"/>
      <c r="B51" s="3" t="s">
        <v>13</v>
      </c>
      <c r="C51" s="7">
        <v>42000</v>
      </c>
      <c r="D51" s="17"/>
    </row>
    <row r="52" spans="1:4" ht="15.75" x14ac:dyDescent="0.25">
      <c r="A52" s="14"/>
      <c r="B52" s="3" t="s">
        <v>14</v>
      </c>
      <c r="C52" s="7">
        <v>45000</v>
      </c>
      <c r="D52" s="17"/>
    </row>
    <row r="53" spans="1:4" ht="15.75" x14ac:dyDescent="0.25">
      <c r="A53" s="14"/>
      <c r="B53" s="3" t="s">
        <v>45</v>
      </c>
      <c r="C53" s="7">
        <v>135000</v>
      </c>
      <c r="D53" s="17"/>
    </row>
    <row r="54" spans="1:4" ht="15.75" x14ac:dyDescent="0.25">
      <c r="A54" s="14"/>
      <c r="B54" s="3" t="s">
        <v>50</v>
      </c>
      <c r="C54" s="7">
        <v>175500</v>
      </c>
      <c r="D54" s="17"/>
    </row>
    <row r="55" spans="1:4" ht="15.75" x14ac:dyDescent="0.25">
      <c r="A55" s="14"/>
      <c r="B55" s="3" t="s">
        <v>69</v>
      </c>
      <c r="C55" s="7">
        <v>278800</v>
      </c>
      <c r="D55" s="17"/>
    </row>
    <row r="56" spans="1:4" ht="15.75" x14ac:dyDescent="0.25">
      <c r="A56" s="14"/>
      <c r="B56" s="3" t="s">
        <v>76</v>
      </c>
      <c r="C56" s="7">
        <v>269400</v>
      </c>
      <c r="D56" s="17"/>
    </row>
    <row r="57" spans="1:4" ht="15.75" x14ac:dyDescent="0.25">
      <c r="A57" s="15"/>
      <c r="B57" s="3" t="s">
        <v>83</v>
      </c>
      <c r="C57" s="7">
        <v>279300</v>
      </c>
      <c r="D57" s="18"/>
    </row>
    <row r="58" spans="1:4" ht="47.25" x14ac:dyDescent="0.25">
      <c r="A58" s="13">
        <v>5</v>
      </c>
      <c r="B58" s="6" t="s">
        <v>46</v>
      </c>
      <c r="C58" s="8">
        <f>SUM(C59:C69)</f>
        <v>250000</v>
      </c>
      <c r="D58" s="16" t="s">
        <v>54</v>
      </c>
    </row>
    <row r="59" spans="1:4" ht="15.75" x14ac:dyDescent="0.25">
      <c r="A59" s="14"/>
      <c r="B59" s="3" t="s">
        <v>9</v>
      </c>
      <c r="C59" s="7">
        <v>0</v>
      </c>
      <c r="D59" s="17"/>
    </row>
    <row r="60" spans="1:4" ht="15.75" x14ac:dyDescent="0.25">
      <c r="A60" s="14"/>
      <c r="B60" s="3" t="s">
        <v>10</v>
      </c>
      <c r="C60" s="7">
        <v>0</v>
      </c>
      <c r="D60" s="17"/>
    </row>
    <row r="61" spans="1:4" ht="15.75" x14ac:dyDescent="0.25">
      <c r="A61" s="14"/>
      <c r="B61" s="3" t="s">
        <v>11</v>
      </c>
      <c r="C61" s="7">
        <v>0</v>
      </c>
      <c r="D61" s="17"/>
    </row>
    <row r="62" spans="1:4" ht="15.75" x14ac:dyDescent="0.25">
      <c r="A62" s="14"/>
      <c r="B62" s="3" t="s">
        <v>12</v>
      </c>
      <c r="C62" s="7">
        <v>0</v>
      </c>
      <c r="D62" s="17"/>
    </row>
    <row r="63" spans="1:4" ht="15.75" x14ac:dyDescent="0.25">
      <c r="A63" s="14"/>
      <c r="B63" s="3" t="s">
        <v>13</v>
      </c>
      <c r="C63" s="7">
        <v>250000</v>
      </c>
      <c r="D63" s="17"/>
    </row>
    <row r="64" spans="1:4" ht="15.75" x14ac:dyDescent="0.25">
      <c r="A64" s="14"/>
      <c r="B64" s="3" t="s">
        <v>14</v>
      </c>
      <c r="C64" s="7">
        <v>0</v>
      </c>
      <c r="D64" s="17"/>
    </row>
    <row r="65" spans="1:4" ht="15.75" x14ac:dyDescent="0.25">
      <c r="A65" s="14"/>
      <c r="B65" s="3" t="s">
        <v>45</v>
      </c>
      <c r="C65" s="7">
        <v>0</v>
      </c>
      <c r="D65" s="17"/>
    </row>
    <row r="66" spans="1:4" ht="15.75" x14ac:dyDescent="0.25">
      <c r="A66" s="14"/>
      <c r="B66" s="3" t="s">
        <v>50</v>
      </c>
      <c r="C66" s="7">
        <v>0</v>
      </c>
      <c r="D66" s="17"/>
    </row>
    <row r="67" spans="1:4" ht="15.75" x14ac:dyDescent="0.25">
      <c r="A67" s="14"/>
      <c r="B67" s="3" t="s">
        <v>69</v>
      </c>
      <c r="C67" s="7">
        <v>0</v>
      </c>
      <c r="D67" s="17"/>
    </row>
    <row r="68" spans="1:4" ht="15.75" x14ac:dyDescent="0.25">
      <c r="A68" s="14"/>
      <c r="B68" s="3" t="s">
        <v>76</v>
      </c>
      <c r="C68" s="7">
        <v>0</v>
      </c>
      <c r="D68" s="17"/>
    </row>
    <row r="69" spans="1:4" ht="15.75" x14ac:dyDescent="0.25">
      <c r="A69" s="15"/>
      <c r="B69" s="3" t="s">
        <v>83</v>
      </c>
      <c r="C69" s="7">
        <v>0</v>
      </c>
      <c r="D69" s="18"/>
    </row>
    <row r="70" spans="1:4" ht="63" x14ac:dyDescent="0.25">
      <c r="A70" s="13">
        <v>6</v>
      </c>
      <c r="B70" s="6" t="s">
        <v>71</v>
      </c>
      <c r="C70" s="8">
        <f>SUM(C71:C81)</f>
        <v>42000</v>
      </c>
      <c r="D70" s="16" t="s">
        <v>70</v>
      </c>
    </row>
    <row r="71" spans="1:4" ht="15.75" x14ac:dyDescent="0.25">
      <c r="A71" s="14"/>
      <c r="B71" s="3" t="s">
        <v>9</v>
      </c>
      <c r="C71" s="7">
        <v>0</v>
      </c>
      <c r="D71" s="17"/>
    </row>
    <row r="72" spans="1:4" ht="15.75" x14ac:dyDescent="0.25">
      <c r="A72" s="14"/>
      <c r="B72" s="3" t="s">
        <v>10</v>
      </c>
      <c r="C72" s="7">
        <v>0</v>
      </c>
      <c r="D72" s="17"/>
    </row>
    <row r="73" spans="1:4" ht="15.75" x14ac:dyDescent="0.25">
      <c r="A73" s="14"/>
      <c r="B73" s="3" t="s">
        <v>11</v>
      </c>
      <c r="C73" s="7">
        <v>0</v>
      </c>
      <c r="D73" s="17"/>
    </row>
    <row r="74" spans="1:4" ht="15.75" x14ac:dyDescent="0.25">
      <c r="A74" s="14"/>
      <c r="B74" s="3" t="s">
        <v>12</v>
      </c>
      <c r="C74" s="7">
        <v>0</v>
      </c>
      <c r="D74" s="17"/>
    </row>
    <row r="75" spans="1:4" ht="15.75" x14ac:dyDescent="0.25">
      <c r="A75" s="14"/>
      <c r="B75" s="3" t="s">
        <v>13</v>
      </c>
      <c r="C75" s="7">
        <v>0</v>
      </c>
      <c r="D75" s="17"/>
    </row>
    <row r="76" spans="1:4" ht="15.75" x14ac:dyDescent="0.25">
      <c r="A76" s="14"/>
      <c r="B76" s="3" t="s">
        <v>14</v>
      </c>
      <c r="C76" s="7">
        <v>42000</v>
      </c>
      <c r="D76" s="17"/>
    </row>
    <row r="77" spans="1:4" ht="15.75" x14ac:dyDescent="0.25">
      <c r="A77" s="14"/>
      <c r="B77" s="3" t="s">
        <v>45</v>
      </c>
      <c r="C77" s="7">
        <v>0</v>
      </c>
      <c r="D77" s="17"/>
    </row>
    <row r="78" spans="1:4" ht="15.75" x14ac:dyDescent="0.25">
      <c r="A78" s="14"/>
      <c r="B78" s="3" t="s">
        <v>50</v>
      </c>
      <c r="C78" s="7">
        <v>0</v>
      </c>
      <c r="D78" s="17"/>
    </row>
    <row r="79" spans="1:4" ht="15.75" x14ac:dyDescent="0.25">
      <c r="A79" s="14"/>
      <c r="B79" s="3" t="s">
        <v>69</v>
      </c>
      <c r="C79" s="7">
        <v>0</v>
      </c>
      <c r="D79" s="17"/>
    </row>
    <row r="80" spans="1:4" ht="15.75" x14ac:dyDescent="0.25">
      <c r="A80" s="14"/>
      <c r="B80" s="3" t="s">
        <v>76</v>
      </c>
      <c r="C80" s="7">
        <v>0</v>
      </c>
      <c r="D80" s="17"/>
    </row>
    <row r="81" spans="1:4" ht="15.75" x14ac:dyDescent="0.25">
      <c r="A81" s="15"/>
      <c r="B81" s="3" t="s">
        <v>83</v>
      </c>
      <c r="C81" s="7">
        <v>0</v>
      </c>
      <c r="D81" s="18"/>
    </row>
    <row r="82" spans="1:4" ht="60" customHeight="1" x14ac:dyDescent="0.25">
      <c r="A82" s="13">
        <v>7</v>
      </c>
      <c r="B82" s="5" t="s">
        <v>31</v>
      </c>
      <c r="C82" s="9">
        <f>C94+C106+C118+C130</f>
        <v>19502238.810000002</v>
      </c>
      <c r="D82" s="16" t="s">
        <v>15</v>
      </c>
    </row>
    <row r="83" spans="1:4" ht="15.75" x14ac:dyDescent="0.25">
      <c r="A83" s="14"/>
      <c r="B83" s="3" t="s">
        <v>9</v>
      </c>
      <c r="C83" s="7">
        <f>C95+C107+C119</f>
        <v>156513.54</v>
      </c>
      <c r="D83" s="17"/>
    </row>
    <row r="84" spans="1:4" ht="15.75" x14ac:dyDescent="0.25">
      <c r="A84" s="14"/>
      <c r="B84" s="3" t="s">
        <v>10</v>
      </c>
      <c r="C84" s="7">
        <f t="shared" ref="C84:C89" si="2">C96+C108+C120</f>
        <v>1117272.08</v>
      </c>
      <c r="D84" s="17"/>
    </row>
    <row r="85" spans="1:4" ht="15.75" x14ac:dyDescent="0.25">
      <c r="A85" s="14"/>
      <c r="B85" s="3" t="s">
        <v>11</v>
      </c>
      <c r="C85" s="7">
        <f t="shared" si="2"/>
        <v>369416.27</v>
      </c>
      <c r="D85" s="17"/>
    </row>
    <row r="86" spans="1:4" ht="15.75" x14ac:dyDescent="0.25">
      <c r="A86" s="14"/>
      <c r="B86" s="3" t="s">
        <v>12</v>
      </c>
      <c r="C86" s="7">
        <f t="shared" si="2"/>
        <v>263433.8</v>
      </c>
      <c r="D86" s="17"/>
    </row>
    <row r="87" spans="1:4" ht="15.75" x14ac:dyDescent="0.25">
      <c r="A87" s="14"/>
      <c r="B87" s="3" t="s">
        <v>13</v>
      </c>
      <c r="C87" s="7">
        <f t="shared" si="2"/>
        <v>2721815</v>
      </c>
      <c r="D87" s="17"/>
    </row>
    <row r="88" spans="1:4" ht="15.75" x14ac:dyDescent="0.25">
      <c r="A88" s="14"/>
      <c r="B88" s="3" t="s">
        <v>14</v>
      </c>
      <c r="C88" s="11">
        <f t="shared" si="2"/>
        <v>4642656.16</v>
      </c>
      <c r="D88" s="17"/>
    </row>
    <row r="89" spans="1:4" ht="15.75" x14ac:dyDescent="0.25">
      <c r="A89" s="14"/>
      <c r="B89" s="3" t="s">
        <v>45</v>
      </c>
      <c r="C89" s="11">
        <f t="shared" si="2"/>
        <v>896833.96000000008</v>
      </c>
      <c r="D89" s="17"/>
    </row>
    <row r="90" spans="1:4" ht="15.75" x14ac:dyDescent="0.25">
      <c r="A90" s="14"/>
      <c r="B90" s="3" t="s">
        <v>50</v>
      </c>
      <c r="C90" s="11">
        <f>C102+C114+C126+C138</f>
        <v>5285030</v>
      </c>
      <c r="D90" s="17"/>
    </row>
    <row r="91" spans="1:4" ht="15.75" x14ac:dyDescent="0.25">
      <c r="A91" s="14"/>
      <c r="B91" s="3" t="s">
        <v>69</v>
      </c>
      <c r="C91" s="11">
        <f>C103+C115+C127+C139</f>
        <v>3382598</v>
      </c>
      <c r="D91" s="17"/>
    </row>
    <row r="92" spans="1:4" ht="15.75" x14ac:dyDescent="0.25">
      <c r="A92" s="14"/>
      <c r="B92" s="3" t="s">
        <v>76</v>
      </c>
      <c r="C92" s="11">
        <f>C104+C116+C128+C140</f>
        <v>333335</v>
      </c>
      <c r="D92" s="17"/>
    </row>
    <row r="93" spans="1:4" ht="15.75" x14ac:dyDescent="0.25">
      <c r="A93" s="15"/>
      <c r="B93" s="3" t="s">
        <v>83</v>
      </c>
      <c r="C93" s="11">
        <f>C105+C117+C129+C141</f>
        <v>333335</v>
      </c>
      <c r="D93" s="18"/>
    </row>
    <row r="94" spans="1:4" ht="31.5" x14ac:dyDescent="0.25">
      <c r="A94" s="13">
        <v>8</v>
      </c>
      <c r="B94" s="6" t="s">
        <v>42</v>
      </c>
      <c r="C94" s="8">
        <f>SUM(C95:C105)</f>
        <v>105672</v>
      </c>
      <c r="D94" s="16" t="s">
        <v>55</v>
      </c>
    </row>
    <row r="95" spans="1:4" ht="15.75" x14ac:dyDescent="0.25">
      <c r="A95" s="14"/>
      <c r="B95" s="3" t="s">
        <v>9</v>
      </c>
      <c r="C95" s="7">
        <v>0</v>
      </c>
      <c r="D95" s="17"/>
    </row>
    <row r="96" spans="1:4" ht="15.75" x14ac:dyDescent="0.25">
      <c r="A96" s="14"/>
      <c r="B96" s="3" t="s">
        <v>10</v>
      </c>
      <c r="C96" s="7">
        <v>0</v>
      </c>
      <c r="D96" s="17"/>
    </row>
    <row r="97" spans="1:4" ht="15.75" x14ac:dyDescent="0.25">
      <c r="A97" s="14"/>
      <c r="B97" s="3" t="s">
        <v>11</v>
      </c>
      <c r="C97" s="7">
        <v>0</v>
      </c>
      <c r="D97" s="17"/>
    </row>
    <row r="98" spans="1:4" ht="15.75" x14ac:dyDescent="0.25">
      <c r="A98" s="14"/>
      <c r="B98" s="3" t="s">
        <v>12</v>
      </c>
      <c r="C98" s="7">
        <v>2500</v>
      </c>
      <c r="D98" s="17"/>
    </row>
    <row r="99" spans="1:4" ht="15.75" x14ac:dyDescent="0.25">
      <c r="A99" s="14"/>
      <c r="B99" s="3" t="s">
        <v>13</v>
      </c>
      <c r="C99" s="7">
        <v>62500</v>
      </c>
      <c r="D99" s="17"/>
    </row>
    <row r="100" spans="1:4" ht="15.75" x14ac:dyDescent="0.25">
      <c r="A100" s="14"/>
      <c r="B100" s="3" t="s">
        <v>14</v>
      </c>
      <c r="C100" s="7">
        <v>0</v>
      </c>
      <c r="D100" s="17"/>
    </row>
    <row r="101" spans="1:4" ht="15.75" x14ac:dyDescent="0.25">
      <c r="A101" s="14"/>
      <c r="B101" s="3" t="s">
        <v>45</v>
      </c>
      <c r="C101" s="7">
        <v>40672</v>
      </c>
      <c r="D101" s="17"/>
    </row>
    <row r="102" spans="1:4" ht="15.75" x14ac:dyDescent="0.25">
      <c r="A102" s="14"/>
      <c r="B102" s="3" t="s">
        <v>50</v>
      </c>
      <c r="C102" s="7">
        <v>0</v>
      </c>
      <c r="D102" s="17"/>
    </row>
    <row r="103" spans="1:4" ht="15.75" x14ac:dyDescent="0.25">
      <c r="A103" s="14"/>
      <c r="B103" s="3" t="s">
        <v>69</v>
      </c>
      <c r="C103" s="7">
        <v>0</v>
      </c>
      <c r="D103" s="17"/>
    </row>
    <row r="104" spans="1:4" ht="15.75" x14ac:dyDescent="0.25">
      <c r="A104" s="14"/>
      <c r="B104" s="3" t="s">
        <v>76</v>
      </c>
      <c r="C104" s="7">
        <v>0</v>
      </c>
      <c r="D104" s="17"/>
    </row>
    <row r="105" spans="1:4" ht="15.75" x14ac:dyDescent="0.25">
      <c r="A105" s="15"/>
      <c r="B105" s="3" t="s">
        <v>83</v>
      </c>
      <c r="C105" s="7">
        <v>0</v>
      </c>
      <c r="D105" s="18"/>
    </row>
    <row r="106" spans="1:4" ht="47.25" x14ac:dyDescent="0.25">
      <c r="A106" s="13">
        <v>9</v>
      </c>
      <c r="B106" s="6" t="s">
        <v>25</v>
      </c>
      <c r="C106" s="8">
        <f>SUM(C107:C117)</f>
        <v>9132095.4199999999</v>
      </c>
      <c r="D106" s="16" t="s">
        <v>56</v>
      </c>
    </row>
    <row r="107" spans="1:4" ht="15.75" x14ac:dyDescent="0.25">
      <c r="A107" s="14"/>
      <c r="B107" s="3" t="s">
        <v>9</v>
      </c>
      <c r="C107" s="7">
        <v>156513.54</v>
      </c>
      <c r="D107" s="17"/>
    </row>
    <row r="108" spans="1:4" ht="15.75" x14ac:dyDescent="0.25">
      <c r="A108" s="14"/>
      <c r="B108" s="3" t="s">
        <v>10</v>
      </c>
      <c r="C108" s="7">
        <v>1117272.08</v>
      </c>
      <c r="D108" s="17"/>
    </row>
    <row r="109" spans="1:4" ht="15.75" x14ac:dyDescent="0.25">
      <c r="A109" s="14"/>
      <c r="B109" s="3" t="s">
        <v>11</v>
      </c>
      <c r="C109" s="7">
        <v>369416.27</v>
      </c>
      <c r="D109" s="17"/>
    </row>
    <row r="110" spans="1:4" ht="15.75" x14ac:dyDescent="0.25">
      <c r="A110" s="14"/>
      <c r="B110" s="3" t="s">
        <v>12</v>
      </c>
      <c r="C110" s="7">
        <v>260933.8</v>
      </c>
      <c r="D110" s="17"/>
    </row>
    <row r="111" spans="1:4" ht="15.75" x14ac:dyDescent="0.25">
      <c r="A111" s="14"/>
      <c r="B111" s="3" t="s">
        <v>13</v>
      </c>
      <c r="C111" s="7">
        <v>1029315</v>
      </c>
      <c r="D111" s="17"/>
    </row>
    <row r="112" spans="1:4" ht="15.75" x14ac:dyDescent="0.25">
      <c r="A112" s="14"/>
      <c r="B112" s="3" t="s">
        <v>14</v>
      </c>
      <c r="C112" s="11">
        <v>3675215.56</v>
      </c>
      <c r="D112" s="17"/>
    </row>
    <row r="113" spans="1:4" ht="15.75" x14ac:dyDescent="0.25">
      <c r="A113" s="14"/>
      <c r="B113" s="3" t="s">
        <v>45</v>
      </c>
      <c r="C113" s="7">
        <v>756924.17</v>
      </c>
      <c r="D113" s="17"/>
    </row>
    <row r="114" spans="1:4" ht="15.75" x14ac:dyDescent="0.25">
      <c r="A114" s="14"/>
      <c r="B114" s="3" t="s">
        <v>50</v>
      </c>
      <c r="C114" s="7">
        <v>1069835</v>
      </c>
      <c r="D114" s="17"/>
    </row>
    <row r="115" spans="1:4" ht="15.75" x14ac:dyDescent="0.25">
      <c r="A115" s="14"/>
      <c r="B115" s="3" t="s">
        <v>69</v>
      </c>
      <c r="C115" s="7">
        <v>30000</v>
      </c>
      <c r="D115" s="17"/>
    </row>
    <row r="116" spans="1:4" ht="15.75" x14ac:dyDescent="0.25">
      <c r="A116" s="14"/>
      <c r="B116" s="3" t="s">
        <v>76</v>
      </c>
      <c r="C116" s="7">
        <v>333335</v>
      </c>
      <c r="D116" s="17"/>
    </row>
    <row r="117" spans="1:4" ht="15.75" x14ac:dyDescent="0.25">
      <c r="A117" s="15"/>
      <c r="B117" s="3" t="s">
        <v>83</v>
      </c>
      <c r="C117" s="7">
        <v>333335</v>
      </c>
      <c r="D117" s="18"/>
    </row>
    <row r="118" spans="1:4" ht="63" x14ac:dyDescent="0.25">
      <c r="A118" s="13">
        <v>10</v>
      </c>
      <c r="B118" s="6" t="s">
        <v>51</v>
      </c>
      <c r="C118" s="8">
        <f>SUM(C119:C129)</f>
        <v>2996678.39</v>
      </c>
      <c r="D118" s="16" t="s">
        <v>57</v>
      </c>
    </row>
    <row r="119" spans="1:4" ht="15.75" x14ac:dyDescent="0.25">
      <c r="A119" s="14"/>
      <c r="B119" s="3" t="s">
        <v>9</v>
      </c>
      <c r="C119" s="7">
        <v>0</v>
      </c>
      <c r="D119" s="17"/>
    </row>
    <row r="120" spans="1:4" ht="15.75" x14ac:dyDescent="0.25">
      <c r="A120" s="14"/>
      <c r="B120" s="3" t="s">
        <v>10</v>
      </c>
      <c r="C120" s="7">
        <v>0</v>
      </c>
      <c r="D120" s="17"/>
    </row>
    <row r="121" spans="1:4" ht="15.75" x14ac:dyDescent="0.25">
      <c r="A121" s="14"/>
      <c r="B121" s="3" t="s">
        <v>11</v>
      </c>
      <c r="C121" s="7">
        <v>0</v>
      </c>
      <c r="D121" s="17"/>
    </row>
    <row r="122" spans="1:4" ht="15.75" x14ac:dyDescent="0.25">
      <c r="A122" s="14"/>
      <c r="B122" s="3" t="s">
        <v>12</v>
      </c>
      <c r="C122" s="7">
        <v>0</v>
      </c>
      <c r="D122" s="17"/>
    </row>
    <row r="123" spans="1:4" ht="15.75" x14ac:dyDescent="0.25">
      <c r="A123" s="14"/>
      <c r="B123" s="3" t="s">
        <v>13</v>
      </c>
      <c r="C123" s="7">
        <v>1630000</v>
      </c>
      <c r="D123" s="17"/>
    </row>
    <row r="124" spans="1:4" ht="15.75" x14ac:dyDescent="0.25">
      <c r="A124" s="14"/>
      <c r="B124" s="3" t="s">
        <v>14</v>
      </c>
      <c r="C124" s="7">
        <v>967440.6</v>
      </c>
      <c r="D124" s="17"/>
    </row>
    <row r="125" spans="1:4" ht="15.75" x14ac:dyDescent="0.25">
      <c r="A125" s="14"/>
      <c r="B125" s="3" t="s">
        <v>45</v>
      </c>
      <c r="C125" s="7">
        <v>99237.79</v>
      </c>
      <c r="D125" s="17"/>
    </row>
    <row r="126" spans="1:4" ht="15.75" x14ac:dyDescent="0.25">
      <c r="A126" s="14"/>
      <c r="B126" s="3" t="s">
        <v>50</v>
      </c>
      <c r="C126" s="7">
        <v>300000</v>
      </c>
      <c r="D126" s="17"/>
    </row>
    <row r="127" spans="1:4" ht="15.75" x14ac:dyDescent="0.25">
      <c r="A127" s="14"/>
      <c r="B127" s="3" t="s">
        <v>69</v>
      </c>
      <c r="C127" s="7">
        <v>0</v>
      </c>
      <c r="D127" s="17"/>
    </row>
    <row r="128" spans="1:4" ht="15.75" x14ac:dyDescent="0.25">
      <c r="A128" s="14"/>
      <c r="B128" s="3" t="s">
        <v>76</v>
      </c>
      <c r="C128" s="7">
        <v>0</v>
      </c>
      <c r="D128" s="17"/>
    </row>
    <row r="129" spans="1:4" ht="15.75" x14ac:dyDescent="0.25">
      <c r="A129" s="15"/>
      <c r="B129" s="3" t="s">
        <v>83</v>
      </c>
      <c r="C129" s="7">
        <v>0</v>
      </c>
      <c r="D129" s="18"/>
    </row>
    <row r="130" spans="1:4" ht="47.25" x14ac:dyDescent="0.25">
      <c r="A130" s="29">
        <v>11</v>
      </c>
      <c r="B130" s="6" t="s">
        <v>80</v>
      </c>
      <c r="C130" s="8">
        <f>SUM(C131:C141)</f>
        <v>7267793</v>
      </c>
      <c r="D130" s="16" t="s">
        <v>79</v>
      </c>
    </row>
    <row r="131" spans="1:4" ht="15.75" x14ac:dyDescent="0.25">
      <c r="A131" s="30"/>
      <c r="B131" s="3" t="s">
        <v>9</v>
      </c>
      <c r="C131" s="7">
        <v>0</v>
      </c>
      <c r="D131" s="17"/>
    </row>
    <row r="132" spans="1:4" ht="15.75" x14ac:dyDescent="0.25">
      <c r="A132" s="30"/>
      <c r="B132" s="3" t="s">
        <v>10</v>
      </c>
      <c r="C132" s="7">
        <v>0</v>
      </c>
      <c r="D132" s="17"/>
    </row>
    <row r="133" spans="1:4" ht="15.75" x14ac:dyDescent="0.25">
      <c r="A133" s="30"/>
      <c r="B133" s="3" t="s">
        <v>11</v>
      </c>
      <c r="C133" s="7">
        <v>0</v>
      </c>
      <c r="D133" s="17"/>
    </row>
    <row r="134" spans="1:4" ht="15.75" x14ac:dyDescent="0.25">
      <c r="A134" s="30"/>
      <c r="B134" s="3" t="s">
        <v>12</v>
      </c>
      <c r="C134" s="7">
        <v>0</v>
      </c>
      <c r="D134" s="17"/>
    </row>
    <row r="135" spans="1:4" ht="15.75" x14ac:dyDescent="0.25">
      <c r="A135" s="30"/>
      <c r="B135" s="3" t="s">
        <v>13</v>
      </c>
      <c r="C135" s="7">
        <v>0</v>
      </c>
      <c r="D135" s="17"/>
    </row>
    <row r="136" spans="1:4" ht="15.75" x14ac:dyDescent="0.25">
      <c r="A136" s="30"/>
      <c r="B136" s="3" t="s">
        <v>14</v>
      </c>
      <c r="C136" s="7">
        <v>0</v>
      </c>
      <c r="D136" s="17"/>
    </row>
    <row r="137" spans="1:4" ht="15.75" x14ac:dyDescent="0.25">
      <c r="A137" s="30"/>
      <c r="B137" s="3" t="s">
        <v>45</v>
      </c>
      <c r="C137" s="7">
        <v>0</v>
      </c>
      <c r="D137" s="17"/>
    </row>
    <row r="138" spans="1:4" ht="15.75" x14ac:dyDescent="0.25">
      <c r="A138" s="30"/>
      <c r="B138" s="3" t="s">
        <v>50</v>
      </c>
      <c r="C138" s="7">
        <v>3915195</v>
      </c>
      <c r="D138" s="17"/>
    </row>
    <row r="139" spans="1:4" ht="15.75" x14ac:dyDescent="0.25">
      <c r="A139" s="30"/>
      <c r="B139" s="3" t="s">
        <v>69</v>
      </c>
      <c r="C139" s="7">
        <v>3352598</v>
      </c>
      <c r="D139" s="17"/>
    </row>
    <row r="140" spans="1:4" ht="15.75" x14ac:dyDescent="0.25">
      <c r="A140" s="30"/>
      <c r="B140" s="3" t="s">
        <v>76</v>
      </c>
      <c r="C140" s="7">
        <v>0</v>
      </c>
      <c r="D140" s="17"/>
    </row>
    <row r="141" spans="1:4" ht="15.75" x14ac:dyDescent="0.25">
      <c r="A141" s="31"/>
      <c r="B141" s="3" t="s">
        <v>83</v>
      </c>
      <c r="C141" s="7">
        <v>0</v>
      </c>
      <c r="D141" s="18"/>
    </row>
    <row r="142" spans="1:4" ht="49.5" customHeight="1" x14ac:dyDescent="0.25">
      <c r="A142" s="13">
        <v>12</v>
      </c>
      <c r="B142" s="5" t="s">
        <v>72</v>
      </c>
      <c r="C142" s="9">
        <f>C154+C166</f>
        <v>33961209.280000001</v>
      </c>
      <c r="D142" s="16" t="s">
        <v>16</v>
      </c>
    </row>
    <row r="143" spans="1:4" ht="15.75" x14ac:dyDescent="0.25">
      <c r="A143" s="14"/>
      <c r="B143" s="3" t="s">
        <v>9</v>
      </c>
      <c r="C143" s="7">
        <f>C155+C167</f>
        <v>1946828.17</v>
      </c>
      <c r="D143" s="17"/>
    </row>
    <row r="144" spans="1:4" ht="15.75" x14ac:dyDescent="0.25">
      <c r="A144" s="14"/>
      <c r="B144" s="3" t="s">
        <v>10</v>
      </c>
      <c r="C144" s="7">
        <f t="shared" ref="C144:C150" si="3">C156+C168</f>
        <v>2239587.87</v>
      </c>
      <c r="D144" s="17"/>
    </row>
    <row r="145" spans="1:4" ht="15.75" x14ac:dyDescent="0.25">
      <c r="A145" s="14"/>
      <c r="B145" s="3" t="s">
        <v>11</v>
      </c>
      <c r="C145" s="7">
        <f t="shared" si="3"/>
        <v>2463884.94</v>
      </c>
      <c r="D145" s="17"/>
    </row>
    <row r="146" spans="1:4" ht="15.75" x14ac:dyDescent="0.25">
      <c r="A146" s="14"/>
      <c r="B146" s="3" t="s">
        <v>12</v>
      </c>
      <c r="C146" s="7">
        <f t="shared" si="3"/>
        <v>2779649</v>
      </c>
      <c r="D146" s="17"/>
    </row>
    <row r="147" spans="1:4" ht="15.75" x14ac:dyDescent="0.25">
      <c r="A147" s="14"/>
      <c r="B147" s="3" t="s">
        <v>13</v>
      </c>
      <c r="C147" s="7">
        <f t="shared" si="3"/>
        <v>3101614.5</v>
      </c>
      <c r="D147" s="17"/>
    </row>
    <row r="148" spans="1:4" ht="15.75" x14ac:dyDescent="0.25">
      <c r="A148" s="14"/>
      <c r="B148" s="3" t="s">
        <v>14</v>
      </c>
      <c r="C148" s="11">
        <f t="shared" si="3"/>
        <v>3016500.8</v>
      </c>
      <c r="D148" s="17"/>
    </row>
    <row r="149" spans="1:4" ht="15.75" x14ac:dyDescent="0.25">
      <c r="A149" s="14"/>
      <c r="B149" s="3" t="s">
        <v>45</v>
      </c>
      <c r="C149" s="11">
        <f t="shared" si="3"/>
        <v>3147546</v>
      </c>
      <c r="D149" s="17"/>
    </row>
    <row r="150" spans="1:4" ht="15.75" x14ac:dyDescent="0.25">
      <c r="A150" s="14"/>
      <c r="B150" s="3" t="s">
        <v>50</v>
      </c>
      <c r="C150" s="7">
        <f t="shared" si="3"/>
        <v>3817358</v>
      </c>
      <c r="D150" s="17"/>
    </row>
    <row r="151" spans="1:4" ht="15.75" x14ac:dyDescent="0.25">
      <c r="A151" s="14"/>
      <c r="B151" s="3" t="s">
        <v>69</v>
      </c>
      <c r="C151" s="7">
        <f>C163+C175</f>
        <v>3496349</v>
      </c>
      <c r="D151" s="17"/>
    </row>
    <row r="152" spans="1:4" ht="15.75" x14ac:dyDescent="0.25">
      <c r="A152" s="14"/>
      <c r="B152" s="3" t="s">
        <v>76</v>
      </c>
      <c r="C152" s="7">
        <f>C164+C176</f>
        <v>3867488</v>
      </c>
      <c r="D152" s="17"/>
    </row>
    <row r="153" spans="1:4" ht="15.75" x14ac:dyDescent="0.25">
      <c r="A153" s="15"/>
      <c r="B153" s="3" t="s">
        <v>83</v>
      </c>
      <c r="C153" s="7">
        <f>C165+C177</f>
        <v>4084403</v>
      </c>
      <c r="D153" s="18"/>
    </row>
    <row r="154" spans="1:4" ht="47.25" x14ac:dyDescent="0.25">
      <c r="A154" s="13">
        <v>13</v>
      </c>
      <c r="B154" s="6" t="s">
        <v>26</v>
      </c>
      <c r="C154" s="8">
        <f>SUM(C155:C165)</f>
        <v>21334369.109999999</v>
      </c>
      <c r="D154" s="16" t="s">
        <v>58</v>
      </c>
    </row>
    <row r="155" spans="1:4" ht="15.75" x14ac:dyDescent="0.25">
      <c r="A155" s="14"/>
      <c r="B155" s="3" t="s">
        <v>9</v>
      </c>
      <c r="C155" s="7">
        <v>1254591.71</v>
      </c>
      <c r="D155" s="17"/>
    </row>
    <row r="156" spans="1:4" ht="15.75" x14ac:dyDescent="0.25">
      <c r="A156" s="14"/>
      <c r="B156" s="3" t="s">
        <v>10</v>
      </c>
      <c r="C156" s="7">
        <v>1424707.36</v>
      </c>
      <c r="D156" s="17"/>
    </row>
    <row r="157" spans="1:4" ht="15.75" x14ac:dyDescent="0.25">
      <c r="A157" s="14"/>
      <c r="B157" s="3" t="s">
        <v>11</v>
      </c>
      <c r="C157" s="7">
        <v>1609836.43</v>
      </c>
      <c r="D157" s="17"/>
    </row>
    <row r="158" spans="1:4" ht="15.75" x14ac:dyDescent="0.25">
      <c r="A158" s="14"/>
      <c r="B158" s="3" t="s">
        <v>12</v>
      </c>
      <c r="C158" s="7">
        <v>1778589</v>
      </c>
      <c r="D158" s="17"/>
    </row>
    <row r="159" spans="1:4" ht="15.75" x14ac:dyDescent="0.25">
      <c r="A159" s="14"/>
      <c r="B159" s="3" t="s">
        <v>13</v>
      </c>
      <c r="C159" s="7">
        <v>2005884.5</v>
      </c>
      <c r="D159" s="17"/>
    </row>
    <row r="160" spans="1:4" ht="15.75" x14ac:dyDescent="0.25">
      <c r="A160" s="14"/>
      <c r="B160" s="3" t="s">
        <v>14</v>
      </c>
      <c r="C160" s="7">
        <v>1983717.11</v>
      </c>
      <c r="D160" s="17"/>
    </row>
    <row r="161" spans="1:4" ht="15.75" x14ac:dyDescent="0.25">
      <c r="A161" s="14"/>
      <c r="B161" s="3" t="s">
        <v>45</v>
      </c>
      <c r="C161" s="7">
        <v>1984989</v>
      </c>
      <c r="D161" s="17"/>
    </row>
    <row r="162" spans="1:4" ht="15.75" x14ac:dyDescent="0.25">
      <c r="A162" s="14"/>
      <c r="B162" s="3" t="s">
        <v>50</v>
      </c>
      <c r="C162" s="7">
        <v>2510392</v>
      </c>
      <c r="D162" s="17"/>
    </row>
    <row r="163" spans="1:4" ht="15.75" x14ac:dyDescent="0.25">
      <c r="A163" s="14"/>
      <c r="B163" s="3" t="s">
        <v>69</v>
      </c>
      <c r="C163" s="7">
        <v>2001417</v>
      </c>
      <c r="D163" s="17"/>
    </row>
    <row r="164" spans="1:4" ht="15.75" x14ac:dyDescent="0.25">
      <c r="A164" s="14"/>
      <c r="B164" s="3" t="s">
        <v>76</v>
      </c>
      <c r="C164" s="7">
        <v>2312759</v>
      </c>
      <c r="D164" s="17"/>
    </row>
    <row r="165" spans="1:4" ht="15.75" x14ac:dyDescent="0.25">
      <c r="A165" s="15"/>
      <c r="B165" s="3" t="s">
        <v>83</v>
      </c>
      <c r="C165" s="7">
        <v>2467486</v>
      </c>
      <c r="D165" s="18"/>
    </row>
    <row r="166" spans="1:4" ht="47.25" x14ac:dyDescent="0.25">
      <c r="A166" s="13">
        <v>14</v>
      </c>
      <c r="B166" s="6" t="s">
        <v>27</v>
      </c>
      <c r="C166" s="8">
        <f>SUM(C167:C177)</f>
        <v>12626840.17</v>
      </c>
      <c r="D166" s="16" t="s">
        <v>59</v>
      </c>
    </row>
    <row r="167" spans="1:4" ht="15.75" x14ac:dyDescent="0.25">
      <c r="A167" s="14"/>
      <c r="B167" s="3" t="s">
        <v>9</v>
      </c>
      <c r="C167" s="7">
        <v>692236.46</v>
      </c>
      <c r="D167" s="17"/>
    </row>
    <row r="168" spans="1:4" ht="15.75" x14ac:dyDescent="0.25">
      <c r="A168" s="14"/>
      <c r="B168" s="3" t="s">
        <v>10</v>
      </c>
      <c r="C168" s="7">
        <v>814880.51</v>
      </c>
      <c r="D168" s="17"/>
    </row>
    <row r="169" spans="1:4" ht="15.75" x14ac:dyDescent="0.25">
      <c r="A169" s="14"/>
      <c r="B169" s="3" t="s">
        <v>11</v>
      </c>
      <c r="C169" s="7">
        <v>854048.51</v>
      </c>
      <c r="D169" s="17"/>
    </row>
    <row r="170" spans="1:4" ht="15.75" x14ac:dyDescent="0.25">
      <c r="A170" s="14"/>
      <c r="B170" s="3" t="s">
        <v>12</v>
      </c>
      <c r="C170" s="7">
        <v>1001060</v>
      </c>
      <c r="D170" s="17"/>
    </row>
    <row r="171" spans="1:4" ht="15.75" x14ac:dyDescent="0.25">
      <c r="A171" s="14"/>
      <c r="B171" s="3" t="s">
        <v>13</v>
      </c>
      <c r="C171" s="7">
        <v>1095730</v>
      </c>
      <c r="D171" s="17"/>
    </row>
    <row r="172" spans="1:4" ht="15.75" x14ac:dyDescent="0.25">
      <c r="A172" s="14"/>
      <c r="B172" s="3" t="s">
        <v>14</v>
      </c>
      <c r="C172" s="7">
        <v>1032783.69</v>
      </c>
      <c r="D172" s="17"/>
    </row>
    <row r="173" spans="1:4" ht="15.75" x14ac:dyDescent="0.25">
      <c r="A173" s="14"/>
      <c r="B173" s="3" t="s">
        <v>45</v>
      </c>
      <c r="C173" s="7">
        <v>1162557</v>
      </c>
      <c r="D173" s="17"/>
    </row>
    <row r="174" spans="1:4" ht="15.75" x14ac:dyDescent="0.25">
      <c r="A174" s="14"/>
      <c r="B174" s="3" t="s">
        <v>50</v>
      </c>
      <c r="C174" s="7">
        <v>1306966</v>
      </c>
      <c r="D174" s="17"/>
    </row>
    <row r="175" spans="1:4" ht="15.75" x14ac:dyDescent="0.25">
      <c r="A175" s="14"/>
      <c r="B175" s="3" t="s">
        <v>69</v>
      </c>
      <c r="C175" s="7">
        <v>1494932</v>
      </c>
      <c r="D175" s="17"/>
    </row>
    <row r="176" spans="1:4" ht="15.75" x14ac:dyDescent="0.25">
      <c r="A176" s="14"/>
      <c r="B176" s="3" t="s">
        <v>76</v>
      </c>
      <c r="C176" s="7">
        <v>1554729</v>
      </c>
      <c r="D176" s="17"/>
    </row>
    <row r="177" spans="1:5" ht="15.75" x14ac:dyDescent="0.25">
      <c r="A177" s="15"/>
      <c r="B177" s="3" t="s">
        <v>83</v>
      </c>
      <c r="C177" s="7">
        <v>1616917</v>
      </c>
      <c r="D177" s="18"/>
    </row>
    <row r="178" spans="1:5" ht="47.25" customHeight="1" x14ac:dyDescent="0.25">
      <c r="A178" s="13">
        <v>15</v>
      </c>
      <c r="B178" s="5" t="s">
        <v>28</v>
      </c>
      <c r="C178" s="9">
        <f>C190+C202</f>
        <v>2930416.4</v>
      </c>
      <c r="D178" s="16" t="s">
        <v>17</v>
      </c>
    </row>
    <row r="179" spans="1:5" ht="15.75" x14ac:dyDescent="0.25">
      <c r="A179" s="14"/>
      <c r="B179" s="3" t="s">
        <v>9</v>
      </c>
      <c r="C179" s="7">
        <f>C191+C203</f>
        <v>31000</v>
      </c>
      <c r="D179" s="17"/>
    </row>
    <row r="180" spans="1:5" ht="15.75" x14ac:dyDescent="0.25">
      <c r="A180" s="14"/>
      <c r="B180" s="3" t="s">
        <v>10</v>
      </c>
      <c r="C180" s="7">
        <f t="shared" ref="C180:C185" si="4">C192+C204</f>
        <v>48658.009999999995</v>
      </c>
      <c r="D180" s="17"/>
    </row>
    <row r="181" spans="1:5" ht="15.75" x14ac:dyDescent="0.25">
      <c r="A181" s="14"/>
      <c r="B181" s="3" t="s">
        <v>11</v>
      </c>
      <c r="C181" s="7">
        <f t="shared" si="4"/>
        <v>89058.01999999999</v>
      </c>
      <c r="D181" s="17"/>
    </row>
    <row r="182" spans="1:5" ht="15.75" x14ac:dyDescent="0.25">
      <c r="A182" s="14"/>
      <c r="B182" s="3" t="s">
        <v>12</v>
      </c>
      <c r="C182" s="7">
        <f t="shared" si="4"/>
        <v>138200</v>
      </c>
      <c r="D182" s="17"/>
    </row>
    <row r="183" spans="1:5" ht="15.75" x14ac:dyDescent="0.25">
      <c r="A183" s="14"/>
      <c r="B183" s="3" t="s">
        <v>13</v>
      </c>
      <c r="C183" s="7">
        <f t="shared" si="4"/>
        <v>504896</v>
      </c>
      <c r="D183" s="17"/>
    </row>
    <row r="184" spans="1:5" ht="15.75" x14ac:dyDescent="0.25">
      <c r="A184" s="14"/>
      <c r="B184" s="3" t="s">
        <v>14</v>
      </c>
      <c r="C184" s="7">
        <f t="shared" si="4"/>
        <v>228100</v>
      </c>
      <c r="D184" s="17"/>
    </row>
    <row r="185" spans="1:5" ht="15.75" x14ac:dyDescent="0.25">
      <c r="A185" s="14"/>
      <c r="B185" s="3" t="s">
        <v>45</v>
      </c>
      <c r="C185" s="11">
        <f t="shared" si="4"/>
        <v>628404.37</v>
      </c>
      <c r="D185" s="17"/>
    </row>
    <row r="186" spans="1:5" ht="15.75" x14ac:dyDescent="0.25">
      <c r="A186" s="14"/>
      <c r="B186" s="3" t="s">
        <v>50</v>
      </c>
      <c r="C186" s="11">
        <f>C198+C210</f>
        <v>271800</v>
      </c>
      <c r="D186" s="17"/>
    </row>
    <row r="187" spans="1:5" ht="15.75" x14ac:dyDescent="0.25">
      <c r="A187" s="14"/>
      <c r="B187" s="3" t="s">
        <v>69</v>
      </c>
      <c r="C187" s="11">
        <f>C199+C211</f>
        <v>321500</v>
      </c>
      <c r="D187" s="17"/>
    </row>
    <row r="188" spans="1:5" ht="15.75" x14ac:dyDescent="0.25">
      <c r="A188" s="14"/>
      <c r="B188" s="3" t="s">
        <v>76</v>
      </c>
      <c r="C188" s="11">
        <f>C200+C212</f>
        <v>319000</v>
      </c>
      <c r="D188" s="17"/>
    </row>
    <row r="189" spans="1:5" ht="15.75" x14ac:dyDescent="0.25">
      <c r="A189" s="15"/>
      <c r="B189" s="3" t="s">
        <v>83</v>
      </c>
      <c r="C189" s="11">
        <f>C201+C213</f>
        <v>349800</v>
      </c>
      <c r="D189" s="18"/>
    </row>
    <row r="190" spans="1:5" ht="47.25" x14ac:dyDescent="0.25">
      <c r="A190" s="13">
        <v>16</v>
      </c>
      <c r="B190" s="6" t="s">
        <v>47</v>
      </c>
      <c r="C190" s="8">
        <f>SUM(C191:C201)</f>
        <v>2012900</v>
      </c>
      <c r="D190" s="16" t="s">
        <v>60</v>
      </c>
      <c r="E190" s="10"/>
    </row>
    <row r="191" spans="1:5" ht="15.75" x14ac:dyDescent="0.25">
      <c r="A191" s="14"/>
      <c r="B191" s="3" t="s">
        <v>9</v>
      </c>
      <c r="C191" s="7">
        <v>31000</v>
      </c>
      <c r="D191" s="17"/>
      <c r="E191" s="10"/>
    </row>
    <row r="192" spans="1:5" ht="15.75" x14ac:dyDescent="0.25">
      <c r="A192" s="14"/>
      <c r="B192" s="3" t="s">
        <v>10</v>
      </c>
      <c r="C192" s="7">
        <v>28200</v>
      </c>
      <c r="D192" s="17"/>
      <c r="E192" s="10"/>
    </row>
    <row r="193" spans="1:5" ht="15.75" x14ac:dyDescent="0.25">
      <c r="A193" s="14"/>
      <c r="B193" s="3" t="s">
        <v>11</v>
      </c>
      <c r="C193" s="7">
        <v>37600</v>
      </c>
      <c r="D193" s="17"/>
      <c r="E193" s="10"/>
    </row>
    <row r="194" spans="1:5" ht="15.75" x14ac:dyDescent="0.25">
      <c r="A194" s="14"/>
      <c r="B194" s="3" t="s">
        <v>12</v>
      </c>
      <c r="C194" s="7">
        <v>138200</v>
      </c>
      <c r="D194" s="17"/>
      <c r="E194" s="10"/>
    </row>
    <row r="195" spans="1:5" ht="15.75" x14ac:dyDescent="0.25">
      <c r="A195" s="14"/>
      <c r="B195" s="3" t="s">
        <v>13</v>
      </c>
      <c r="C195" s="7">
        <v>184300</v>
      </c>
      <c r="D195" s="17"/>
      <c r="E195" s="10"/>
    </row>
    <row r="196" spans="1:5" ht="15.75" x14ac:dyDescent="0.25">
      <c r="A196" s="14"/>
      <c r="B196" s="3" t="s">
        <v>14</v>
      </c>
      <c r="C196" s="7">
        <v>188900</v>
      </c>
      <c r="D196" s="17"/>
      <c r="E196" s="10"/>
    </row>
    <row r="197" spans="1:5" ht="15.75" x14ac:dyDescent="0.25">
      <c r="A197" s="14"/>
      <c r="B197" s="3" t="s">
        <v>45</v>
      </c>
      <c r="C197" s="7">
        <v>208600</v>
      </c>
      <c r="D197" s="17"/>
      <c r="E197" s="10"/>
    </row>
    <row r="198" spans="1:5" ht="15.75" x14ac:dyDescent="0.25">
      <c r="A198" s="14"/>
      <c r="B198" s="3" t="s">
        <v>50</v>
      </c>
      <c r="C198" s="7">
        <v>238800</v>
      </c>
      <c r="D198" s="17"/>
      <c r="E198" s="10"/>
    </row>
    <row r="199" spans="1:5" ht="15.75" x14ac:dyDescent="0.25">
      <c r="A199" s="14"/>
      <c r="B199" s="3" t="s">
        <v>69</v>
      </c>
      <c r="C199" s="7">
        <v>288500</v>
      </c>
      <c r="D199" s="17"/>
      <c r="E199" s="10"/>
    </row>
    <row r="200" spans="1:5" ht="15.75" x14ac:dyDescent="0.25">
      <c r="A200" s="14"/>
      <c r="B200" s="3" t="s">
        <v>76</v>
      </c>
      <c r="C200" s="7">
        <v>319000</v>
      </c>
      <c r="D200" s="17"/>
      <c r="E200" s="10"/>
    </row>
    <row r="201" spans="1:5" ht="15.75" x14ac:dyDescent="0.25">
      <c r="A201" s="15"/>
      <c r="B201" s="3" t="s">
        <v>83</v>
      </c>
      <c r="C201" s="7">
        <v>349800</v>
      </c>
      <c r="D201" s="18"/>
      <c r="E201" s="10"/>
    </row>
    <row r="202" spans="1:5" ht="78.75" x14ac:dyDescent="0.25">
      <c r="A202" s="13">
        <v>17</v>
      </c>
      <c r="B202" s="6" t="s">
        <v>48</v>
      </c>
      <c r="C202" s="8">
        <f>SUM(C203:C213)</f>
        <v>917516.4</v>
      </c>
      <c r="D202" s="16" t="s">
        <v>61</v>
      </c>
      <c r="E202" s="10"/>
    </row>
    <row r="203" spans="1:5" ht="15.75" x14ac:dyDescent="0.25">
      <c r="A203" s="14"/>
      <c r="B203" s="3" t="s">
        <v>9</v>
      </c>
      <c r="C203" s="7">
        <v>0</v>
      </c>
      <c r="D203" s="17"/>
      <c r="E203" s="10"/>
    </row>
    <row r="204" spans="1:5" ht="15.75" x14ac:dyDescent="0.25">
      <c r="A204" s="14"/>
      <c r="B204" s="3" t="s">
        <v>10</v>
      </c>
      <c r="C204" s="7">
        <v>20458.009999999998</v>
      </c>
      <c r="D204" s="17"/>
      <c r="E204" s="10"/>
    </row>
    <row r="205" spans="1:5" ht="15.75" x14ac:dyDescent="0.25">
      <c r="A205" s="14"/>
      <c r="B205" s="3" t="s">
        <v>11</v>
      </c>
      <c r="C205" s="7">
        <v>51458.02</v>
      </c>
      <c r="D205" s="17"/>
      <c r="E205" s="10"/>
    </row>
    <row r="206" spans="1:5" ht="15.75" x14ac:dyDescent="0.25">
      <c r="A206" s="14"/>
      <c r="B206" s="3" t="s">
        <v>12</v>
      </c>
      <c r="C206" s="7">
        <v>0</v>
      </c>
      <c r="D206" s="17"/>
      <c r="E206" s="10"/>
    </row>
    <row r="207" spans="1:5" ht="15.75" x14ac:dyDescent="0.25">
      <c r="A207" s="14"/>
      <c r="B207" s="3" t="s">
        <v>13</v>
      </c>
      <c r="C207" s="7">
        <v>320596</v>
      </c>
      <c r="D207" s="17"/>
      <c r="E207" s="10"/>
    </row>
    <row r="208" spans="1:5" ht="15.75" x14ac:dyDescent="0.25">
      <c r="A208" s="14"/>
      <c r="B208" s="3" t="s">
        <v>14</v>
      </c>
      <c r="C208" s="7">
        <v>39200</v>
      </c>
      <c r="D208" s="17"/>
      <c r="E208" s="10"/>
    </row>
    <row r="209" spans="1:5" ht="15.75" x14ac:dyDescent="0.25">
      <c r="A209" s="14"/>
      <c r="B209" s="3" t="s">
        <v>45</v>
      </c>
      <c r="C209" s="7">
        <v>419804.37</v>
      </c>
      <c r="D209" s="17"/>
      <c r="E209" s="10"/>
    </row>
    <row r="210" spans="1:5" ht="15.75" x14ac:dyDescent="0.25">
      <c r="A210" s="14"/>
      <c r="B210" s="3" t="s">
        <v>50</v>
      </c>
      <c r="C210" s="7">
        <v>33000</v>
      </c>
      <c r="D210" s="17"/>
      <c r="E210" s="10"/>
    </row>
    <row r="211" spans="1:5" ht="15.75" x14ac:dyDescent="0.25">
      <c r="A211" s="14"/>
      <c r="B211" s="3" t="s">
        <v>69</v>
      </c>
      <c r="C211" s="7">
        <v>33000</v>
      </c>
      <c r="D211" s="17"/>
      <c r="E211" s="10"/>
    </row>
    <row r="212" spans="1:5" ht="15.75" x14ac:dyDescent="0.25">
      <c r="A212" s="14"/>
      <c r="B212" s="3" t="s">
        <v>76</v>
      </c>
      <c r="C212" s="7">
        <v>0</v>
      </c>
      <c r="D212" s="17"/>
      <c r="E212" s="10"/>
    </row>
    <row r="213" spans="1:5" ht="15.75" x14ac:dyDescent="0.25">
      <c r="A213" s="15"/>
      <c r="B213" s="3" t="s">
        <v>83</v>
      </c>
      <c r="C213" s="7">
        <v>0</v>
      </c>
      <c r="D213" s="18"/>
      <c r="E213" s="10"/>
    </row>
    <row r="214" spans="1:5" ht="63" x14ac:dyDescent="0.25">
      <c r="A214" s="13">
        <v>18</v>
      </c>
      <c r="B214" s="5" t="s">
        <v>32</v>
      </c>
      <c r="C214" s="9">
        <f t="shared" ref="C214:C225" si="5">C226</f>
        <v>1317756</v>
      </c>
      <c r="D214" s="16" t="s">
        <v>18</v>
      </c>
    </row>
    <row r="215" spans="1:5" ht="15.75" x14ac:dyDescent="0.25">
      <c r="A215" s="14"/>
      <c r="B215" s="3" t="s">
        <v>9</v>
      </c>
      <c r="C215" s="7">
        <f t="shared" si="5"/>
        <v>0</v>
      </c>
      <c r="D215" s="17"/>
    </row>
    <row r="216" spans="1:5" ht="15.75" x14ac:dyDescent="0.25">
      <c r="A216" s="14"/>
      <c r="B216" s="3" t="s">
        <v>10</v>
      </c>
      <c r="C216" s="7">
        <f t="shared" si="5"/>
        <v>0</v>
      </c>
      <c r="D216" s="17"/>
    </row>
    <row r="217" spans="1:5" ht="15.75" x14ac:dyDescent="0.25">
      <c r="A217" s="14"/>
      <c r="B217" s="3" t="s">
        <v>11</v>
      </c>
      <c r="C217" s="7">
        <f t="shared" si="5"/>
        <v>0</v>
      </c>
      <c r="D217" s="17"/>
    </row>
    <row r="218" spans="1:5" ht="15.75" x14ac:dyDescent="0.25">
      <c r="A218" s="14"/>
      <c r="B218" s="3" t="s">
        <v>12</v>
      </c>
      <c r="C218" s="7">
        <f t="shared" si="5"/>
        <v>0</v>
      </c>
      <c r="D218" s="17"/>
    </row>
    <row r="219" spans="1:5" ht="15.75" x14ac:dyDescent="0.25">
      <c r="A219" s="14"/>
      <c r="B219" s="3" t="s">
        <v>13</v>
      </c>
      <c r="C219" s="7">
        <f t="shared" si="5"/>
        <v>0</v>
      </c>
      <c r="D219" s="17"/>
    </row>
    <row r="220" spans="1:5" ht="15.75" x14ac:dyDescent="0.25">
      <c r="A220" s="14"/>
      <c r="B220" s="3" t="s">
        <v>14</v>
      </c>
      <c r="C220" s="7">
        <f t="shared" si="5"/>
        <v>0</v>
      </c>
      <c r="D220" s="17"/>
    </row>
    <row r="221" spans="1:5" ht="15.75" x14ac:dyDescent="0.25">
      <c r="A221" s="14"/>
      <c r="B221" s="3" t="s">
        <v>45</v>
      </c>
      <c r="C221" s="7">
        <f t="shared" si="5"/>
        <v>1099000</v>
      </c>
      <c r="D221" s="17"/>
    </row>
    <row r="222" spans="1:5" ht="15.75" x14ac:dyDescent="0.25">
      <c r="A222" s="14"/>
      <c r="B222" s="3" t="s">
        <v>50</v>
      </c>
      <c r="C222" s="7">
        <f t="shared" si="5"/>
        <v>218756</v>
      </c>
      <c r="D222" s="17"/>
    </row>
    <row r="223" spans="1:5" ht="15.75" x14ac:dyDescent="0.25">
      <c r="A223" s="14"/>
      <c r="B223" s="3" t="s">
        <v>69</v>
      </c>
      <c r="C223" s="7">
        <f t="shared" si="5"/>
        <v>0</v>
      </c>
      <c r="D223" s="17"/>
    </row>
    <row r="224" spans="1:5" ht="15.75" x14ac:dyDescent="0.25">
      <c r="A224" s="14"/>
      <c r="B224" s="3" t="s">
        <v>76</v>
      </c>
      <c r="C224" s="7">
        <f t="shared" si="5"/>
        <v>0</v>
      </c>
      <c r="D224" s="17"/>
    </row>
    <row r="225" spans="1:4" ht="15.75" x14ac:dyDescent="0.25">
      <c r="A225" s="14"/>
      <c r="B225" s="3" t="s">
        <v>83</v>
      </c>
      <c r="C225" s="7">
        <f t="shared" si="5"/>
        <v>0</v>
      </c>
      <c r="D225" s="17"/>
    </row>
    <row r="226" spans="1:4" ht="47.25" x14ac:dyDescent="0.25">
      <c r="A226" s="13">
        <v>19</v>
      </c>
      <c r="B226" s="6" t="s">
        <v>78</v>
      </c>
      <c r="C226" s="8">
        <f>SUM(C227:C237)</f>
        <v>1317756</v>
      </c>
      <c r="D226" s="16" t="s">
        <v>77</v>
      </c>
    </row>
    <row r="227" spans="1:4" ht="15.75" x14ac:dyDescent="0.25">
      <c r="A227" s="14"/>
      <c r="B227" s="3" t="s">
        <v>9</v>
      </c>
      <c r="C227" s="7">
        <v>0</v>
      </c>
      <c r="D227" s="17"/>
    </row>
    <row r="228" spans="1:4" ht="15.75" x14ac:dyDescent="0.25">
      <c r="A228" s="14"/>
      <c r="B228" s="3" t="s">
        <v>10</v>
      </c>
      <c r="C228" s="7">
        <v>0</v>
      </c>
      <c r="D228" s="17"/>
    </row>
    <row r="229" spans="1:4" ht="15.75" x14ac:dyDescent="0.25">
      <c r="A229" s="14"/>
      <c r="B229" s="3" t="s">
        <v>11</v>
      </c>
      <c r="C229" s="7">
        <v>0</v>
      </c>
      <c r="D229" s="17"/>
    </row>
    <row r="230" spans="1:4" ht="15.75" x14ac:dyDescent="0.25">
      <c r="A230" s="14"/>
      <c r="B230" s="3" t="s">
        <v>12</v>
      </c>
      <c r="C230" s="7">
        <v>0</v>
      </c>
      <c r="D230" s="17"/>
    </row>
    <row r="231" spans="1:4" ht="15.75" x14ac:dyDescent="0.25">
      <c r="A231" s="14"/>
      <c r="B231" s="3" t="s">
        <v>13</v>
      </c>
      <c r="C231" s="7">
        <v>0</v>
      </c>
      <c r="D231" s="17"/>
    </row>
    <row r="232" spans="1:4" ht="15.75" x14ac:dyDescent="0.25">
      <c r="A232" s="14"/>
      <c r="B232" s="3" t="s">
        <v>14</v>
      </c>
      <c r="C232" s="7">
        <v>0</v>
      </c>
      <c r="D232" s="17"/>
    </row>
    <row r="233" spans="1:4" ht="15.75" x14ac:dyDescent="0.25">
      <c r="A233" s="14"/>
      <c r="B233" s="3" t="s">
        <v>45</v>
      </c>
      <c r="C233" s="7">
        <v>1099000</v>
      </c>
      <c r="D233" s="17"/>
    </row>
    <row r="234" spans="1:4" ht="15.75" x14ac:dyDescent="0.25">
      <c r="A234" s="14"/>
      <c r="B234" s="3" t="s">
        <v>50</v>
      </c>
      <c r="C234" s="7">
        <v>218756</v>
      </c>
      <c r="D234" s="17"/>
    </row>
    <row r="235" spans="1:4" ht="15.75" x14ac:dyDescent="0.25">
      <c r="A235" s="14"/>
      <c r="B235" s="3" t="s">
        <v>69</v>
      </c>
      <c r="C235" s="7">
        <v>0</v>
      </c>
      <c r="D235" s="17"/>
    </row>
    <row r="236" spans="1:4" ht="15.75" x14ac:dyDescent="0.25">
      <c r="A236" s="14"/>
      <c r="B236" s="3" t="s">
        <v>76</v>
      </c>
      <c r="C236" s="7">
        <v>0</v>
      </c>
      <c r="D236" s="17"/>
    </row>
    <row r="237" spans="1:4" ht="15.75" x14ac:dyDescent="0.25">
      <c r="A237" s="15"/>
      <c r="B237" s="3" t="s">
        <v>83</v>
      </c>
      <c r="C237" s="7">
        <v>0</v>
      </c>
      <c r="D237" s="18"/>
    </row>
    <row r="238" spans="1:4" ht="63" x14ac:dyDescent="0.25">
      <c r="A238" s="13">
        <v>20</v>
      </c>
      <c r="B238" s="5" t="s">
        <v>43</v>
      </c>
      <c r="C238" s="9">
        <f>C250+C262+C274+C286</f>
        <v>52202964.520000003</v>
      </c>
      <c r="D238" s="26" t="s">
        <v>19</v>
      </c>
    </row>
    <row r="239" spans="1:4" ht="15.75" x14ac:dyDescent="0.25">
      <c r="A239" s="14"/>
      <c r="B239" s="3" t="s">
        <v>9</v>
      </c>
      <c r="C239" s="7">
        <f>C251+C263+C275</f>
        <v>2142334.84</v>
      </c>
      <c r="D239" s="27"/>
    </row>
    <row r="240" spans="1:4" ht="15.75" x14ac:dyDescent="0.25">
      <c r="A240" s="14"/>
      <c r="B240" s="3" t="s">
        <v>10</v>
      </c>
      <c r="C240" s="7">
        <f>C252+C264+C276</f>
        <v>2491143.7799999998</v>
      </c>
      <c r="D240" s="27"/>
    </row>
    <row r="241" spans="1:4" ht="15.75" x14ac:dyDescent="0.25">
      <c r="A241" s="14"/>
      <c r="B241" s="3" t="s">
        <v>11</v>
      </c>
      <c r="C241" s="7">
        <f>C253+C265+C277</f>
        <v>2253320.85</v>
      </c>
      <c r="D241" s="27"/>
    </row>
    <row r="242" spans="1:4" ht="15.75" x14ac:dyDescent="0.25">
      <c r="A242" s="14"/>
      <c r="B242" s="3" t="s">
        <v>12</v>
      </c>
      <c r="C242" s="7">
        <f>C254+C266+C278</f>
        <v>4141469.01</v>
      </c>
      <c r="D242" s="27"/>
    </row>
    <row r="243" spans="1:4" ht="15.75" x14ac:dyDescent="0.25">
      <c r="A243" s="14"/>
      <c r="B243" s="3" t="s">
        <v>13</v>
      </c>
      <c r="C243" s="7">
        <f t="shared" ref="C243:C248" si="6">C255+C267+C279+C291</f>
        <v>4249036.83</v>
      </c>
      <c r="D243" s="27"/>
    </row>
    <row r="244" spans="1:4" ht="15.75" x14ac:dyDescent="0.25">
      <c r="A244" s="14"/>
      <c r="B244" s="3" t="s">
        <v>14</v>
      </c>
      <c r="C244" s="11">
        <f t="shared" si="6"/>
        <v>5804675.1299999999</v>
      </c>
      <c r="D244" s="27"/>
    </row>
    <row r="245" spans="1:4" ht="15.75" x14ac:dyDescent="0.25">
      <c r="A245" s="14"/>
      <c r="B245" s="3" t="s">
        <v>45</v>
      </c>
      <c r="C245" s="11">
        <f t="shared" si="6"/>
        <v>7681888.3300000001</v>
      </c>
      <c r="D245" s="27"/>
    </row>
    <row r="246" spans="1:4" ht="15.75" x14ac:dyDescent="0.25">
      <c r="A246" s="14"/>
      <c r="B246" s="3" t="s">
        <v>50</v>
      </c>
      <c r="C246" s="7">
        <f t="shared" si="6"/>
        <v>5389130.9399999995</v>
      </c>
      <c r="D246" s="27"/>
    </row>
    <row r="247" spans="1:4" ht="15.75" x14ac:dyDescent="0.25">
      <c r="A247" s="14"/>
      <c r="B247" s="3" t="s">
        <v>69</v>
      </c>
      <c r="C247" s="7">
        <f t="shared" si="6"/>
        <v>6113293.2699999996</v>
      </c>
      <c r="D247" s="27"/>
    </row>
    <row r="248" spans="1:4" ht="15.75" x14ac:dyDescent="0.25">
      <c r="A248" s="14"/>
      <c r="B248" s="3" t="s">
        <v>76</v>
      </c>
      <c r="C248" s="7">
        <f t="shared" si="6"/>
        <v>5855354.2699999996</v>
      </c>
      <c r="D248" s="27"/>
    </row>
    <row r="249" spans="1:4" ht="15.75" x14ac:dyDescent="0.25">
      <c r="A249" s="15"/>
      <c r="B249" s="3" t="s">
        <v>83</v>
      </c>
      <c r="C249" s="7">
        <f>C261+C273+C285+C297</f>
        <v>6081317.2699999996</v>
      </c>
      <c r="D249" s="28"/>
    </row>
    <row r="250" spans="1:4" ht="63" customHeight="1" x14ac:dyDescent="0.25">
      <c r="A250" s="13">
        <v>21</v>
      </c>
      <c r="B250" s="6" t="s">
        <v>33</v>
      </c>
      <c r="C250" s="8">
        <f>SUM(C251:C261)</f>
        <v>11948970.6</v>
      </c>
      <c r="D250" s="16" t="s">
        <v>62</v>
      </c>
    </row>
    <row r="251" spans="1:4" ht="15.75" x14ac:dyDescent="0.25">
      <c r="A251" s="14"/>
      <c r="B251" s="3" t="s">
        <v>9</v>
      </c>
      <c r="C251" s="7">
        <v>670738.93999999994</v>
      </c>
      <c r="D251" s="17"/>
    </row>
    <row r="252" spans="1:4" ht="15.75" x14ac:dyDescent="0.25">
      <c r="A252" s="14"/>
      <c r="B252" s="3" t="s">
        <v>10</v>
      </c>
      <c r="C252" s="7">
        <v>690771.82</v>
      </c>
      <c r="D252" s="17"/>
    </row>
    <row r="253" spans="1:4" ht="15.75" x14ac:dyDescent="0.25">
      <c r="A253" s="14"/>
      <c r="B253" s="3" t="s">
        <v>11</v>
      </c>
      <c r="C253" s="7">
        <v>697567.03</v>
      </c>
      <c r="D253" s="17"/>
    </row>
    <row r="254" spans="1:4" ht="15.75" x14ac:dyDescent="0.25">
      <c r="A254" s="14"/>
      <c r="B254" s="3" t="s">
        <v>12</v>
      </c>
      <c r="C254" s="7">
        <v>787629</v>
      </c>
      <c r="D254" s="17"/>
    </row>
    <row r="255" spans="1:4" ht="15.75" x14ac:dyDescent="0.25">
      <c r="A255" s="14"/>
      <c r="B255" s="3" t="s">
        <v>13</v>
      </c>
      <c r="C255" s="7">
        <v>1062910</v>
      </c>
      <c r="D255" s="17"/>
    </row>
    <row r="256" spans="1:4" ht="15.75" x14ac:dyDescent="0.25">
      <c r="A256" s="14"/>
      <c r="B256" s="3" t="s">
        <v>14</v>
      </c>
      <c r="C256" s="7">
        <v>1077150</v>
      </c>
      <c r="D256" s="17"/>
    </row>
    <row r="257" spans="1:4" ht="15.75" x14ac:dyDescent="0.25">
      <c r="A257" s="14"/>
      <c r="B257" s="3" t="s">
        <v>45</v>
      </c>
      <c r="C257" s="7">
        <v>1188966</v>
      </c>
      <c r="D257" s="17"/>
    </row>
    <row r="258" spans="1:4" ht="15.75" x14ac:dyDescent="0.25">
      <c r="A258" s="14"/>
      <c r="B258" s="3" t="s">
        <v>50</v>
      </c>
      <c r="C258" s="7">
        <v>1338821</v>
      </c>
      <c r="D258" s="17"/>
    </row>
    <row r="259" spans="1:4" ht="15.75" x14ac:dyDescent="0.25">
      <c r="A259" s="14"/>
      <c r="B259" s="3" t="s">
        <v>69</v>
      </c>
      <c r="C259" s="7">
        <v>1420560.27</v>
      </c>
      <c r="D259" s="17"/>
    </row>
    <row r="260" spans="1:4" ht="15.75" x14ac:dyDescent="0.25">
      <c r="A260" s="14"/>
      <c r="B260" s="3" t="s">
        <v>76</v>
      </c>
      <c r="C260" s="7">
        <v>1477379.27</v>
      </c>
      <c r="D260" s="17"/>
    </row>
    <row r="261" spans="1:4" ht="15.75" x14ac:dyDescent="0.25">
      <c r="A261" s="15"/>
      <c r="B261" s="3" t="s">
        <v>83</v>
      </c>
      <c r="C261" s="7">
        <v>1536477.27</v>
      </c>
      <c r="D261" s="18"/>
    </row>
    <row r="262" spans="1:4" ht="63" customHeight="1" x14ac:dyDescent="0.25">
      <c r="A262" s="13">
        <v>22</v>
      </c>
      <c r="B262" s="6" t="s">
        <v>34</v>
      </c>
      <c r="C262" s="8">
        <f>SUM(C263:C273)</f>
        <v>39804960.289999999</v>
      </c>
      <c r="D262" s="16" t="s">
        <v>63</v>
      </c>
    </row>
    <row r="263" spans="1:4" ht="15.75" x14ac:dyDescent="0.25">
      <c r="A263" s="14"/>
      <c r="B263" s="3" t="s">
        <v>9</v>
      </c>
      <c r="C263" s="7">
        <v>1470895.9</v>
      </c>
      <c r="D263" s="17"/>
    </row>
    <row r="264" spans="1:4" ht="15.75" x14ac:dyDescent="0.25">
      <c r="A264" s="14"/>
      <c r="B264" s="3" t="s">
        <v>10</v>
      </c>
      <c r="C264" s="7">
        <v>1799671.96</v>
      </c>
      <c r="D264" s="17"/>
    </row>
    <row r="265" spans="1:4" ht="15.75" x14ac:dyDescent="0.25">
      <c r="A265" s="14"/>
      <c r="B265" s="3" t="s">
        <v>11</v>
      </c>
      <c r="C265" s="7">
        <v>1555053.82</v>
      </c>
      <c r="D265" s="17"/>
    </row>
    <row r="266" spans="1:4" ht="15.75" x14ac:dyDescent="0.25">
      <c r="A266" s="14"/>
      <c r="B266" s="3" t="s">
        <v>12</v>
      </c>
      <c r="C266" s="7">
        <v>3353140.01</v>
      </c>
      <c r="D266" s="17"/>
    </row>
    <row r="267" spans="1:4" ht="15.75" x14ac:dyDescent="0.25">
      <c r="A267" s="14"/>
      <c r="B267" s="3" t="s">
        <v>13</v>
      </c>
      <c r="C267" s="7">
        <v>2898446.83</v>
      </c>
      <c r="D267" s="17"/>
    </row>
    <row r="268" spans="1:4" ht="15.75" x14ac:dyDescent="0.25">
      <c r="A268" s="14"/>
      <c r="B268" s="3" t="s">
        <v>14</v>
      </c>
      <c r="C268" s="7">
        <v>4595455.13</v>
      </c>
      <c r="D268" s="17"/>
    </row>
    <row r="269" spans="1:4" ht="15.75" x14ac:dyDescent="0.25">
      <c r="A269" s="14"/>
      <c r="B269" s="3" t="s">
        <v>45</v>
      </c>
      <c r="C269" s="7">
        <v>6469238.7000000002</v>
      </c>
      <c r="D269" s="17"/>
    </row>
    <row r="270" spans="1:4" ht="15.75" x14ac:dyDescent="0.25">
      <c r="A270" s="14"/>
      <c r="B270" s="3" t="s">
        <v>50</v>
      </c>
      <c r="C270" s="7">
        <v>4049609.94</v>
      </c>
      <c r="D270" s="17"/>
    </row>
    <row r="271" spans="1:4" ht="15.75" x14ac:dyDescent="0.25">
      <c r="A271" s="14"/>
      <c r="B271" s="3" t="s">
        <v>69</v>
      </c>
      <c r="C271" s="7">
        <v>4692033</v>
      </c>
      <c r="D271" s="17"/>
    </row>
    <row r="272" spans="1:4" ht="15.75" x14ac:dyDescent="0.25">
      <c r="A272" s="14"/>
      <c r="B272" s="3" t="s">
        <v>76</v>
      </c>
      <c r="C272" s="7">
        <v>4377275</v>
      </c>
      <c r="D272" s="17"/>
    </row>
    <row r="273" spans="1:4" ht="15.75" x14ac:dyDescent="0.25">
      <c r="A273" s="15"/>
      <c r="B273" s="3" t="s">
        <v>83</v>
      </c>
      <c r="C273" s="7">
        <v>4544140</v>
      </c>
      <c r="D273" s="18"/>
    </row>
    <row r="274" spans="1:4" ht="140.25" customHeight="1" x14ac:dyDescent="0.25">
      <c r="A274" s="13">
        <v>23</v>
      </c>
      <c r="B274" s="6" t="s">
        <v>44</v>
      </c>
      <c r="C274" s="8">
        <f>SUM(C275:C285)</f>
        <v>7700</v>
      </c>
      <c r="D274" s="16" t="s">
        <v>64</v>
      </c>
    </row>
    <row r="275" spans="1:4" ht="15.75" x14ac:dyDescent="0.25">
      <c r="A275" s="14"/>
      <c r="B275" s="3" t="s">
        <v>9</v>
      </c>
      <c r="C275" s="7">
        <v>700</v>
      </c>
      <c r="D275" s="17"/>
    </row>
    <row r="276" spans="1:4" ht="15.75" x14ac:dyDescent="0.25">
      <c r="A276" s="14"/>
      <c r="B276" s="3" t="s">
        <v>10</v>
      </c>
      <c r="C276" s="7">
        <v>700</v>
      </c>
      <c r="D276" s="17"/>
    </row>
    <row r="277" spans="1:4" ht="15.75" x14ac:dyDescent="0.25">
      <c r="A277" s="14"/>
      <c r="B277" s="3" t="s">
        <v>11</v>
      </c>
      <c r="C277" s="7">
        <v>700</v>
      </c>
      <c r="D277" s="17"/>
    </row>
    <row r="278" spans="1:4" ht="15.75" x14ac:dyDescent="0.25">
      <c r="A278" s="14"/>
      <c r="B278" s="3" t="s">
        <v>12</v>
      </c>
      <c r="C278" s="7">
        <v>700</v>
      </c>
      <c r="D278" s="17"/>
    </row>
    <row r="279" spans="1:4" ht="15.75" x14ac:dyDescent="0.25">
      <c r="A279" s="14"/>
      <c r="B279" s="3" t="s">
        <v>13</v>
      </c>
      <c r="C279" s="7">
        <v>700</v>
      </c>
      <c r="D279" s="17"/>
    </row>
    <row r="280" spans="1:4" ht="15.75" x14ac:dyDescent="0.25">
      <c r="A280" s="14"/>
      <c r="B280" s="3" t="s">
        <v>14</v>
      </c>
      <c r="C280" s="7">
        <v>700</v>
      </c>
      <c r="D280" s="17"/>
    </row>
    <row r="281" spans="1:4" ht="15.75" x14ac:dyDescent="0.25">
      <c r="A281" s="14"/>
      <c r="B281" s="3" t="s">
        <v>45</v>
      </c>
      <c r="C281" s="7">
        <v>700</v>
      </c>
      <c r="D281" s="17"/>
    </row>
    <row r="282" spans="1:4" ht="15.75" x14ac:dyDescent="0.25">
      <c r="A282" s="14"/>
      <c r="B282" s="3" t="s">
        <v>50</v>
      </c>
      <c r="C282" s="7">
        <v>700</v>
      </c>
      <c r="D282" s="17"/>
    </row>
    <row r="283" spans="1:4" ht="15.75" x14ac:dyDescent="0.25">
      <c r="A283" s="14"/>
      <c r="B283" s="3" t="s">
        <v>69</v>
      </c>
      <c r="C283" s="7">
        <v>700</v>
      </c>
      <c r="D283" s="17"/>
    </row>
    <row r="284" spans="1:4" ht="15.75" x14ac:dyDescent="0.25">
      <c r="A284" s="14"/>
      <c r="B284" s="3" t="s">
        <v>76</v>
      </c>
      <c r="C284" s="7">
        <v>700</v>
      </c>
      <c r="D284" s="17"/>
    </row>
    <row r="285" spans="1:4" ht="15.75" x14ac:dyDescent="0.25">
      <c r="A285" s="15"/>
      <c r="B285" s="3" t="s">
        <v>83</v>
      </c>
      <c r="C285" s="7">
        <v>700</v>
      </c>
      <c r="D285" s="18"/>
    </row>
    <row r="286" spans="1:4" ht="47.25" x14ac:dyDescent="0.25">
      <c r="A286" s="13">
        <v>24</v>
      </c>
      <c r="B286" s="6" t="s">
        <v>49</v>
      </c>
      <c r="C286" s="8">
        <f>SUM(C287:C297)</f>
        <v>441333.63</v>
      </c>
      <c r="D286" s="16" t="s">
        <v>65</v>
      </c>
    </row>
    <row r="287" spans="1:4" ht="15.75" x14ac:dyDescent="0.25">
      <c r="A287" s="14"/>
      <c r="B287" s="3" t="s">
        <v>9</v>
      </c>
      <c r="C287" s="7">
        <v>0</v>
      </c>
      <c r="D287" s="17"/>
    </row>
    <row r="288" spans="1:4" ht="15.75" x14ac:dyDescent="0.25">
      <c r="A288" s="14"/>
      <c r="B288" s="3" t="s">
        <v>10</v>
      </c>
      <c r="C288" s="7">
        <v>0</v>
      </c>
      <c r="D288" s="17"/>
    </row>
    <row r="289" spans="1:4" ht="15.75" x14ac:dyDescent="0.25">
      <c r="A289" s="14"/>
      <c r="B289" s="3" t="s">
        <v>11</v>
      </c>
      <c r="C289" s="7">
        <v>0</v>
      </c>
      <c r="D289" s="17"/>
    </row>
    <row r="290" spans="1:4" ht="15.75" x14ac:dyDescent="0.25">
      <c r="A290" s="14"/>
      <c r="B290" s="3" t="s">
        <v>12</v>
      </c>
      <c r="C290" s="7">
        <v>0</v>
      </c>
      <c r="D290" s="17"/>
    </row>
    <row r="291" spans="1:4" ht="15.75" x14ac:dyDescent="0.25">
      <c r="A291" s="14"/>
      <c r="B291" s="3" t="s">
        <v>13</v>
      </c>
      <c r="C291" s="7">
        <v>286980</v>
      </c>
      <c r="D291" s="17"/>
    </row>
    <row r="292" spans="1:4" ht="15.75" x14ac:dyDescent="0.25">
      <c r="A292" s="14"/>
      <c r="B292" s="3" t="s">
        <v>14</v>
      </c>
      <c r="C292" s="7">
        <v>131370</v>
      </c>
      <c r="D292" s="17"/>
    </row>
    <row r="293" spans="1:4" ht="15.75" x14ac:dyDescent="0.25">
      <c r="A293" s="14"/>
      <c r="B293" s="3" t="s">
        <v>45</v>
      </c>
      <c r="C293" s="7">
        <v>22983.63</v>
      </c>
      <c r="D293" s="17"/>
    </row>
    <row r="294" spans="1:4" ht="15.75" x14ac:dyDescent="0.25">
      <c r="A294" s="14"/>
      <c r="B294" s="3" t="s">
        <v>50</v>
      </c>
      <c r="C294" s="7">
        <v>0</v>
      </c>
      <c r="D294" s="17"/>
    </row>
    <row r="295" spans="1:4" ht="15.75" x14ac:dyDescent="0.25">
      <c r="A295" s="14"/>
      <c r="B295" s="3" t="s">
        <v>69</v>
      </c>
      <c r="C295" s="7">
        <v>0</v>
      </c>
      <c r="D295" s="17"/>
    </row>
    <row r="296" spans="1:4" ht="15.75" x14ac:dyDescent="0.25">
      <c r="A296" s="14"/>
      <c r="B296" s="3" t="s">
        <v>76</v>
      </c>
      <c r="C296" s="7">
        <v>0</v>
      </c>
      <c r="D296" s="17"/>
    </row>
    <row r="297" spans="1:4" ht="15.75" x14ac:dyDescent="0.25">
      <c r="A297" s="15"/>
      <c r="B297" s="3" t="s">
        <v>83</v>
      </c>
      <c r="C297" s="7">
        <v>0</v>
      </c>
      <c r="D297" s="18"/>
    </row>
    <row r="298" spans="1:4" ht="28.5" customHeight="1" x14ac:dyDescent="0.25">
      <c r="A298" s="13">
        <v>25</v>
      </c>
      <c r="B298" s="5" t="s">
        <v>35</v>
      </c>
      <c r="C298" s="9">
        <f>C310</f>
        <v>0</v>
      </c>
      <c r="D298" s="16" t="s">
        <v>20</v>
      </c>
    </row>
    <row r="299" spans="1:4" ht="15.75" x14ac:dyDescent="0.25">
      <c r="A299" s="14"/>
      <c r="B299" s="3" t="s">
        <v>9</v>
      </c>
      <c r="C299" s="7">
        <f t="shared" ref="C299:C306" si="7">C311</f>
        <v>0</v>
      </c>
      <c r="D299" s="17"/>
    </row>
    <row r="300" spans="1:4" ht="15.75" x14ac:dyDescent="0.25">
      <c r="A300" s="14"/>
      <c r="B300" s="3" t="s">
        <v>10</v>
      </c>
      <c r="C300" s="7">
        <f t="shared" si="7"/>
        <v>0</v>
      </c>
      <c r="D300" s="17"/>
    </row>
    <row r="301" spans="1:4" ht="15.75" x14ac:dyDescent="0.25">
      <c r="A301" s="14"/>
      <c r="B301" s="3" t="s">
        <v>11</v>
      </c>
      <c r="C301" s="7">
        <f t="shared" si="7"/>
        <v>0</v>
      </c>
      <c r="D301" s="17"/>
    </row>
    <row r="302" spans="1:4" ht="15.75" x14ac:dyDescent="0.25">
      <c r="A302" s="14"/>
      <c r="B302" s="3" t="s">
        <v>12</v>
      </c>
      <c r="C302" s="7">
        <f t="shared" si="7"/>
        <v>0</v>
      </c>
      <c r="D302" s="17"/>
    </row>
    <row r="303" spans="1:4" ht="15.75" x14ac:dyDescent="0.25">
      <c r="A303" s="14"/>
      <c r="B303" s="3" t="s">
        <v>13</v>
      </c>
      <c r="C303" s="7">
        <f t="shared" si="7"/>
        <v>0</v>
      </c>
      <c r="D303" s="17"/>
    </row>
    <row r="304" spans="1:4" ht="15.75" x14ac:dyDescent="0.25">
      <c r="A304" s="14"/>
      <c r="B304" s="3" t="s">
        <v>14</v>
      </c>
      <c r="C304" s="7">
        <f t="shared" si="7"/>
        <v>0</v>
      </c>
      <c r="D304" s="17"/>
    </row>
    <row r="305" spans="1:4" ht="15.75" x14ac:dyDescent="0.25">
      <c r="A305" s="14"/>
      <c r="B305" s="3" t="s">
        <v>45</v>
      </c>
      <c r="C305" s="7">
        <f t="shared" si="7"/>
        <v>0</v>
      </c>
      <c r="D305" s="17"/>
    </row>
    <row r="306" spans="1:4" ht="15.75" x14ac:dyDescent="0.25">
      <c r="A306" s="14"/>
      <c r="B306" s="3" t="s">
        <v>50</v>
      </c>
      <c r="C306" s="7">
        <f t="shared" si="7"/>
        <v>0</v>
      </c>
      <c r="D306" s="17"/>
    </row>
    <row r="307" spans="1:4" ht="15.75" x14ac:dyDescent="0.25">
      <c r="A307" s="14"/>
      <c r="B307" s="3" t="s">
        <v>69</v>
      </c>
      <c r="C307" s="7">
        <f>C319</f>
        <v>0</v>
      </c>
      <c r="D307" s="17"/>
    </row>
    <row r="308" spans="1:4" ht="15.75" x14ac:dyDescent="0.25">
      <c r="A308" s="14"/>
      <c r="B308" s="3" t="s">
        <v>76</v>
      </c>
      <c r="C308" s="7">
        <f>C320</f>
        <v>0</v>
      </c>
      <c r="D308" s="17"/>
    </row>
    <row r="309" spans="1:4" ht="15.75" x14ac:dyDescent="0.25">
      <c r="A309" s="15"/>
      <c r="B309" s="3" t="s">
        <v>83</v>
      </c>
      <c r="C309" s="7">
        <f>C321</f>
        <v>0</v>
      </c>
      <c r="D309" s="18"/>
    </row>
    <row r="310" spans="1:4" ht="45" customHeight="1" x14ac:dyDescent="0.25">
      <c r="A310" s="13">
        <v>26</v>
      </c>
      <c r="B310" s="6" t="s">
        <v>36</v>
      </c>
      <c r="C310" s="8">
        <f>SUM(C311:C321)</f>
        <v>0</v>
      </c>
      <c r="D310" s="16" t="s">
        <v>66</v>
      </c>
    </row>
    <row r="311" spans="1:4" ht="15.75" x14ac:dyDescent="0.25">
      <c r="A311" s="14"/>
      <c r="B311" s="3" t="s">
        <v>9</v>
      </c>
      <c r="C311" s="7">
        <v>0</v>
      </c>
      <c r="D311" s="17"/>
    </row>
    <row r="312" spans="1:4" ht="15.75" x14ac:dyDescent="0.25">
      <c r="A312" s="14"/>
      <c r="B312" s="3" t="s">
        <v>10</v>
      </c>
      <c r="C312" s="7">
        <v>0</v>
      </c>
      <c r="D312" s="17"/>
    </row>
    <row r="313" spans="1:4" ht="15.75" x14ac:dyDescent="0.25">
      <c r="A313" s="14"/>
      <c r="B313" s="3" t="s">
        <v>11</v>
      </c>
      <c r="C313" s="7">
        <v>0</v>
      </c>
      <c r="D313" s="17"/>
    </row>
    <row r="314" spans="1:4" ht="15.75" x14ac:dyDescent="0.25">
      <c r="A314" s="14"/>
      <c r="B314" s="3" t="s">
        <v>12</v>
      </c>
      <c r="C314" s="7">
        <v>0</v>
      </c>
      <c r="D314" s="17"/>
    </row>
    <row r="315" spans="1:4" ht="15.75" x14ac:dyDescent="0.25">
      <c r="A315" s="14"/>
      <c r="B315" s="3" t="s">
        <v>13</v>
      </c>
      <c r="C315" s="7">
        <v>0</v>
      </c>
      <c r="D315" s="17"/>
    </row>
    <row r="316" spans="1:4" ht="15.75" x14ac:dyDescent="0.25">
      <c r="A316" s="14"/>
      <c r="B316" s="3" t="s">
        <v>14</v>
      </c>
      <c r="C316" s="7">
        <v>0</v>
      </c>
      <c r="D316" s="17"/>
    </row>
    <row r="317" spans="1:4" ht="15.75" x14ac:dyDescent="0.25">
      <c r="A317" s="14"/>
      <c r="B317" s="3" t="s">
        <v>45</v>
      </c>
      <c r="C317" s="7">
        <v>0</v>
      </c>
      <c r="D317" s="17"/>
    </row>
    <row r="318" spans="1:4" ht="15.75" x14ac:dyDescent="0.25">
      <c r="A318" s="14"/>
      <c r="B318" s="3" t="s">
        <v>50</v>
      </c>
      <c r="C318" s="7">
        <v>0</v>
      </c>
      <c r="D318" s="17"/>
    </row>
    <row r="319" spans="1:4" ht="15.75" x14ac:dyDescent="0.25">
      <c r="A319" s="14"/>
      <c r="B319" s="3" t="s">
        <v>69</v>
      </c>
      <c r="C319" s="7">
        <v>0</v>
      </c>
      <c r="D319" s="17"/>
    </row>
    <row r="320" spans="1:4" ht="15.75" x14ac:dyDescent="0.25">
      <c r="A320" s="14"/>
      <c r="B320" s="3" t="s">
        <v>76</v>
      </c>
      <c r="C320" s="7">
        <v>0</v>
      </c>
      <c r="D320" s="17"/>
    </row>
    <row r="321" spans="1:4" ht="15.75" x14ac:dyDescent="0.25">
      <c r="A321" s="15"/>
      <c r="B321" s="3" t="s">
        <v>83</v>
      </c>
      <c r="C321" s="7">
        <v>0</v>
      </c>
      <c r="D321" s="18"/>
    </row>
    <row r="322" spans="1:4" ht="31.5" x14ac:dyDescent="0.25">
      <c r="A322" s="13">
        <v>27</v>
      </c>
      <c r="B322" s="5" t="s">
        <v>37</v>
      </c>
      <c r="C322" s="9">
        <f>C334</f>
        <v>2779390.66</v>
      </c>
      <c r="D322" s="16" t="s">
        <v>21</v>
      </c>
    </row>
    <row r="323" spans="1:4" ht="15.75" x14ac:dyDescent="0.25">
      <c r="A323" s="14"/>
      <c r="B323" s="3" t="s">
        <v>9</v>
      </c>
      <c r="C323" s="7">
        <f t="shared" ref="C323:C330" si="8">C335</f>
        <v>116388</v>
      </c>
      <c r="D323" s="17"/>
    </row>
    <row r="324" spans="1:4" ht="15.75" x14ac:dyDescent="0.25">
      <c r="A324" s="14"/>
      <c r="B324" s="3" t="s">
        <v>10</v>
      </c>
      <c r="C324" s="7">
        <f t="shared" si="8"/>
        <v>87282</v>
      </c>
      <c r="D324" s="17"/>
    </row>
    <row r="325" spans="1:4" ht="15.75" x14ac:dyDescent="0.25">
      <c r="A325" s="14"/>
      <c r="B325" s="3" t="s">
        <v>11</v>
      </c>
      <c r="C325" s="7">
        <f t="shared" si="8"/>
        <v>0</v>
      </c>
      <c r="D325" s="17"/>
    </row>
    <row r="326" spans="1:4" ht="15.75" x14ac:dyDescent="0.25">
      <c r="A326" s="14"/>
      <c r="B326" s="3" t="s">
        <v>12</v>
      </c>
      <c r="C326" s="7">
        <f t="shared" si="8"/>
        <v>317587</v>
      </c>
      <c r="D326" s="17"/>
    </row>
    <row r="327" spans="1:4" ht="15.75" x14ac:dyDescent="0.25">
      <c r="A327" s="14"/>
      <c r="B327" s="3" t="s">
        <v>13</v>
      </c>
      <c r="C327" s="7">
        <f t="shared" si="8"/>
        <v>142247</v>
      </c>
      <c r="D327" s="17"/>
    </row>
    <row r="328" spans="1:4" ht="15.75" x14ac:dyDescent="0.25">
      <c r="A328" s="14"/>
      <c r="B328" s="3" t="s">
        <v>14</v>
      </c>
      <c r="C328" s="11">
        <f t="shared" si="8"/>
        <v>147107.53</v>
      </c>
      <c r="D328" s="17"/>
    </row>
    <row r="329" spans="1:4" ht="15.75" x14ac:dyDescent="0.25">
      <c r="A329" s="14"/>
      <c r="B329" s="3" t="s">
        <v>45</v>
      </c>
      <c r="C329" s="7">
        <f t="shared" si="8"/>
        <v>170343</v>
      </c>
      <c r="D329" s="17"/>
    </row>
    <row r="330" spans="1:4" ht="15.75" x14ac:dyDescent="0.25">
      <c r="A330" s="14"/>
      <c r="B330" s="3" t="s">
        <v>50</v>
      </c>
      <c r="C330" s="7">
        <f t="shared" si="8"/>
        <v>356864.13</v>
      </c>
      <c r="D330" s="17"/>
    </row>
    <row r="331" spans="1:4" ht="15.75" x14ac:dyDescent="0.25">
      <c r="A331" s="14"/>
      <c r="B331" s="3" t="s">
        <v>69</v>
      </c>
      <c r="C331" s="7">
        <f>C343</f>
        <v>461808</v>
      </c>
      <c r="D331" s="17"/>
    </row>
    <row r="332" spans="1:4" ht="15.75" x14ac:dyDescent="0.25">
      <c r="A332" s="14"/>
      <c r="B332" s="3" t="s">
        <v>76</v>
      </c>
      <c r="C332" s="7">
        <f>C344</f>
        <v>480276</v>
      </c>
      <c r="D332" s="17"/>
    </row>
    <row r="333" spans="1:4" ht="15.75" x14ac:dyDescent="0.25">
      <c r="A333" s="15"/>
      <c r="B333" s="3" t="s">
        <v>83</v>
      </c>
      <c r="C333" s="7">
        <f>C345</f>
        <v>499488</v>
      </c>
      <c r="D333" s="18"/>
    </row>
    <row r="334" spans="1:4" ht="59.25" customHeight="1" x14ac:dyDescent="0.25">
      <c r="A334" s="13">
        <v>28</v>
      </c>
      <c r="B334" s="6" t="s">
        <v>38</v>
      </c>
      <c r="C334" s="8">
        <f>SUM(C335:C345)</f>
        <v>2779390.66</v>
      </c>
      <c r="D334" s="16" t="s">
        <v>67</v>
      </c>
    </row>
    <row r="335" spans="1:4" ht="15.75" x14ac:dyDescent="0.25">
      <c r="A335" s="14"/>
      <c r="B335" s="3" t="s">
        <v>9</v>
      </c>
      <c r="C335" s="7">
        <v>116388</v>
      </c>
      <c r="D335" s="17"/>
    </row>
    <row r="336" spans="1:4" ht="15.75" x14ac:dyDescent="0.25">
      <c r="A336" s="14"/>
      <c r="B336" s="3" t="s">
        <v>10</v>
      </c>
      <c r="C336" s="7">
        <v>87282</v>
      </c>
      <c r="D336" s="17"/>
    </row>
    <row r="337" spans="1:4" ht="15.75" x14ac:dyDescent="0.25">
      <c r="A337" s="14"/>
      <c r="B337" s="3" t="s">
        <v>11</v>
      </c>
      <c r="C337" s="7">
        <v>0</v>
      </c>
      <c r="D337" s="17"/>
    </row>
    <row r="338" spans="1:4" ht="15.75" x14ac:dyDescent="0.25">
      <c r="A338" s="14"/>
      <c r="B338" s="3" t="s">
        <v>12</v>
      </c>
      <c r="C338" s="7">
        <v>317587</v>
      </c>
      <c r="D338" s="17"/>
    </row>
    <row r="339" spans="1:4" ht="15.75" x14ac:dyDescent="0.25">
      <c r="A339" s="14"/>
      <c r="B339" s="3" t="s">
        <v>13</v>
      </c>
      <c r="C339" s="7">
        <v>142247</v>
      </c>
      <c r="D339" s="17"/>
    </row>
    <row r="340" spans="1:4" ht="15.75" x14ac:dyDescent="0.25">
      <c r="A340" s="14"/>
      <c r="B340" s="3" t="s">
        <v>14</v>
      </c>
      <c r="C340" s="7">
        <v>147107.53</v>
      </c>
      <c r="D340" s="17"/>
    </row>
    <row r="341" spans="1:4" ht="15.75" x14ac:dyDescent="0.25">
      <c r="A341" s="14"/>
      <c r="B341" s="3" t="s">
        <v>45</v>
      </c>
      <c r="C341" s="7">
        <v>170343</v>
      </c>
      <c r="D341" s="17"/>
    </row>
    <row r="342" spans="1:4" ht="15.75" x14ac:dyDescent="0.25">
      <c r="A342" s="14"/>
      <c r="B342" s="3" t="s">
        <v>50</v>
      </c>
      <c r="C342" s="7">
        <v>356864.13</v>
      </c>
      <c r="D342" s="17"/>
    </row>
    <row r="343" spans="1:4" ht="15.75" x14ac:dyDescent="0.25">
      <c r="A343" s="14"/>
      <c r="B343" s="3" t="s">
        <v>69</v>
      </c>
      <c r="C343" s="7">
        <v>461808</v>
      </c>
      <c r="D343" s="17"/>
    </row>
    <row r="344" spans="1:4" ht="15.75" x14ac:dyDescent="0.25">
      <c r="A344" s="14"/>
      <c r="B344" s="3" t="s">
        <v>76</v>
      </c>
      <c r="C344" s="7">
        <v>480276</v>
      </c>
      <c r="D344" s="17"/>
    </row>
    <row r="345" spans="1:4" ht="15.75" x14ac:dyDescent="0.25">
      <c r="A345" s="15"/>
      <c r="B345" s="3" t="s">
        <v>83</v>
      </c>
      <c r="C345" s="7">
        <v>499488</v>
      </c>
      <c r="D345" s="18"/>
    </row>
    <row r="346" spans="1:4" ht="47.25" x14ac:dyDescent="0.25">
      <c r="A346" s="13">
        <v>29</v>
      </c>
      <c r="B346" s="5" t="s">
        <v>39</v>
      </c>
      <c r="C346" s="9">
        <f>C358</f>
        <v>11744876.58</v>
      </c>
      <c r="D346" s="16" t="s">
        <v>22</v>
      </c>
    </row>
    <row r="347" spans="1:4" ht="15.75" x14ac:dyDescent="0.25">
      <c r="A347" s="14"/>
      <c r="B347" s="3" t="s">
        <v>9</v>
      </c>
      <c r="C347" s="11">
        <f>C359</f>
        <v>727764.73</v>
      </c>
      <c r="D347" s="17"/>
    </row>
    <row r="348" spans="1:4" ht="15.75" x14ac:dyDescent="0.25">
      <c r="A348" s="14"/>
      <c r="B348" s="3" t="s">
        <v>10</v>
      </c>
      <c r="C348" s="11">
        <f t="shared" ref="C348:C353" si="9">C360</f>
        <v>728676.26</v>
      </c>
      <c r="D348" s="17"/>
    </row>
    <row r="349" spans="1:4" ht="15.75" x14ac:dyDescent="0.25">
      <c r="A349" s="14"/>
      <c r="B349" s="3" t="s">
        <v>11</v>
      </c>
      <c r="C349" s="11">
        <f t="shared" si="9"/>
        <v>733356.83</v>
      </c>
      <c r="D349" s="17"/>
    </row>
    <row r="350" spans="1:4" ht="15.75" x14ac:dyDescent="0.25">
      <c r="A350" s="14"/>
      <c r="B350" s="3" t="s">
        <v>12</v>
      </c>
      <c r="C350" s="11">
        <f t="shared" si="9"/>
        <v>834095.31</v>
      </c>
      <c r="D350" s="17"/>
    </row>
    <row r="351" spans="1:4" ht="15.75" x14ac:dyDescent="0.25">
      <c r="A351" s="14"/>
      <c r="B351" s="3" t="s">
        <v>13</v>
      </c>
      <c r="C351" s="11">
        <f t="shared" si="9"/>
        <v>940032.31</v>
      </c>
      <c r="D351" s="17"/>
    </row>
    <row r="352" spans="1:4" ht="15.75" x14ac:dyDescent="0.25">
      <c r="A352" s="14"/>
      <c r="B352" s="3" t="s">
        <v>14</v>
      </c>
      <c r="C352" s="11">
        <f t="shared" si="9"/>
        <v>1059758.31</v>
      </c>
      <c r="D352" s="17"/>
    </row>
    <row r="353" spans="1:4" ht="15.75" x14ac:dyDescent="0.25">
      <c r="A353" s="14"/>
      <c r="B353" s="3" t="s">
        <v>45</v>
      </c>
      <c r="C353" s="7">
        <f t="shared" si="9"/>
        <v>1258828.8799999999</v>
      </c>
      <c r="D353" s="17"/>
    </row>
    <row r="354" spans="1:4" ht="15.75" x14ac:dyDescent="0.25">
      <c r="A354" s="14"/>
      <c r="B354" s="3" t="s">
        <v>50</v>
      </c>
      <c r="C354" s="7">
        <f>C366</f>
        <v>1161762.76</v>
      </c>
      <c r="D354" s="17"/>
    </row>
    <row r="355" spans="1:4" ht="15.75" x14ac:dyDescent="0.25">
      <c r="A355" s="14"/>
      <c r="B355" s="3" t="s">
        <v>69</v>
      </c>
      <c r="C355" s="7">
        <f>C367</f>
        <v>1481987.73</v>
      </c>
      <c r="D355" s="17"/>
    </row>
    <row r="356" spans="1:4" ht="15.75" x14ac:dyDescent="0.25">
      <c r="A356" s="14"/>
      <c r="B356" s="3" t="s">
        <v>76</v>
      </c>
      <c r="C356" s="7">
        <f>C368</f>
        <v>1409306.73</v>
      </c>
      <c r="D356" s="17"/>
    </row>
    <row r="357" spans="1:4" ht="15.75" x14ac:dyDescent="0.25">
      <c r="A357" s="15"/>
      <c r="B357" s="3" t="s">
        <v>83</v>
      </c>
      <c r="C357" s="7">
        <f>C369</f>
        <v>1409306.73</v>
      </c>
      <c r="D357" s="18"/>
    </row>
    <row r="358" spans="1:4" ht="108" customHeight="1" x14ac:dyDescent="0.25">
      <c r="A358" s="13">
        <v>30</v>
      </c>
      <c r="B358" s="6" t="s">
        <v>40</v>
      </c>
      <c r="C358" s="8">
        <f>SUM(C359:C369)</f>
        <v>11744876.58</v>
      </c>
      <c r="D358" s="16" t="s">
        <v>68</v>
      </c>
    </row>
    <row r="359" spans="1:4" ht="15.75" x14ac:dyDescent="0.25">
      <c r="A359" s="14"/>
      <c r="B359" s="3" t="s">
        <v>9</v>
      </c>
      <c r="C359" s="7">
        <v>727764.73</v>
      </c>
      <c r="D359" s="17"/>
    </row>
    <row r="360" spans="1:4" ht="15.75" x14ac:dyDescent="0.25">
      <c r="A360" s="14"/>
      <c r="B360" s="3" t="s">
        <v>10</v>
      </c>
      <c r="C360" s="7">
        <v>728676.26</v>
      </c>
      <c r="D360" s="17"/>
    </row>
    <row r="361" spans="1:4" ht="15.75" x14ac:dyDescent="0.25">
      <c r="A361" s="14"/>
      <c r="B361" s="3" t="s">
        <v>11</v>
      </c>
      <c r="C361" s="7">
        <v>733356.83</v>
      </c>
      <c r="D361" s="17"/>
    </row>
    <row r="362" spans="1:4" ht="15.75" x14ac:dyDescent="0.25">
      <c r="A362" s="14"/>
      <c r="B362" s="3" t="s">
        <v>12</v>
      </c>
      <c r="C362" s="7">
        <v>834095.31</v>
      </c>
      <c r="D362" s="17"/>
    </row>
    <row r="363" spans="1:4" ht="15.75" x14ac:dyDescent="0.25">
      <c r="A363" s="14"/>
      <c r="B363" s="3" t="s">
        <v>13</v>
      </c>
      <c r="C363" s="7">
        <v>940032.31</v>
      </c>
      <c r="D363" s="17"/>
    </row>
    <row r="364" spans="1:4" ht="15.75" x14ac:dyDescent="0.25">
      <c r="A364" s="14"/>
      <c r="B364" s="3" t="s">
        <v>14</v>
      </c>
      <c r="C364" s="7">
        <v>1059758.31</v>
      </c>
      <c r="D364" s="17"/>
    </row>
    <row r="365" spans="1:4" ht="15.75" x14ac:dyDescent="0.25">
      <c r="A365" s="14"/>
      <c r="B365" s="3" t="s">
        <v>45</v>
      </c>
      <c r="C365" s="7">
        <v>1258828.8799999999</v>
      </c>
      <c r="D365" s="17"/>
    </row>
    <row r="366" spans="1:4" ht="15.75" x14ac:dyDescent="0.25">
      <c r="A366" s="14"/>
      <c r="B366" s="3" t="s">
        <v>50</v>
      </c>
      <c r="C366" s="7">
        <v>1161762.76</v>
      </c>
      <c r="D366" s="17"/>
    </row>
    <row r="367" spans="1:4" ht="15.75" x14ac:dyDescent="0.25">
      <c r="A367" s="14"/>
      <c r="B367" s="3" t="s">
        <v>69</v>
      </c>
      <c r="C367" s="7">
        <v>1481987.73</v>
      </c>
      <c r="D367" s="17"/>
    </row>
    <row r="368" spans="1:4" ht="15.75" x14ac:dyDescent="0.25">
      <c r="A368" s="14"/>
      <c r="B368" s="3" t="s">
        <v>76</v>
      </c>
      <c r="C368" s="7">
        <v>1409306.73</v>
      </c>
      <c r="D368" s="17"/>
    </row>
    <row r="369" spans="1:4" ht="15.75" x14ac:dyDescent="0.25">
      <c r="A369" s="15"/>
      <c r="B369" s="3" t="s">
        <v>83</v>
      </c>
      <c r="C369" s="7">
        <v>1409306.73</v>
      </c>
      <c r="D369" s="18"/>
    </row>
    <row r="370" spans="1:4" ht="63" x14ac:dyDescent="0.25">
      <c r="A370" s="13">
        <v>31</v>
      </c>
      <c r="B370" s="5" t="s">
        <v>41</v>
      </c>
      <c r="C370" s="9">
        <f>C382</f>
        <v>6967252</v>
      </c>
      <c r="D370" s="16" t="s">
        <v>75</v>
      </c>
    </row>
    <row r="371" spans="1:4" ht="15.75" x14ac:dyDescent="0.25">
      <c r="A371" s="14"/>
      <c r="B371" s="3" t="s">
        <v>9</v>
      </c>
      <c r="C371" s="7">
        <f>C383</f>
        <v>0</v>
      </c>
      <c r="D371" s="17"/>
    </row>
    <row r="372" spans="1:4" ht="15.75" x14ac:dyDescent="0.25">
      <c r="A372" s="14"/>
      <c r="B372" s="3" t="s">
        <v>10</v>
      </c>
      <c r="C372" s="7">
        <f>C384</f>
        <v>0</v>
      </c>
      <c r="D372" s="17"/>
    </row>
    <row r="373" spans="1:4" ht="15.75" x14ac:dyDescent="0.25">
      <c r="A373" s="14"/>
      <c r="B373" s="3" t="s">
        <v>11</v>
      </c>
      <c r="C373" s="7">
        <f>C385</f>
        <v>0</v>
      </c>
      <c r="D373" s="17"/>
    </row>
    <row r="374" spans="1:4" ht="15.75" x14ac:dyDescent="0.25">
      <c r="A374" s="14"/>
      <c r="B374" s="3" t="s">
        <v>12</v>
      </c>
      <c r="C374" s="7">
        <f>C386</f>
        <v>0</v>
      </c>
      <c r="D374" s="17"/>
    </row>
    <row r="375" spans="1:4" ht="15.75" x14ac:dyDescent="0.25">
      <c r="A375" s="14"/>
      <c r="B375" s="3" t="s">
        <v>13</v>
      </c>
      <c r="C375" s="7">
        <f t="shared" ref="C375:C377" si="10">C387</f>
        <v>0</v>
      </c>
      <c r="D375" s="17"/>
    </row>
    <row r="376" spans="1:4" ht="15.75" x14ac:dyDescent="0.25">
      <c r="A376" s="14"/>
      <c r="B376" s="3" t="s">
        <v>14</v>
      </c>
      <c r="C376" s="11">
        <f>C388</f>
        <v>0</v>
      </c>
      <c r="D376" s="17"/>
    </row>
    <row r="377" spans="1:4" ht="15.75" x14ac:dyDescent="0.25">
      <c r="A377" s="14"/>
      <c r="B377" s="3" t="s">
        <v>45</v>
      </c>
      <c r="C377" s="7">
        <f t="shared" si="10"/>
        <v>0</v>
      </c>
      <c r="D377" s="17"/>
    </row>
    <row r="378" spans="1:4" ht="15.75" x14ac:dyDescent="0.25">
      <c r="A378" s="14"/>
      <c r="B378" s="3" t="s">
        <v>50</v>
      </c>
      <c r="C378" s="7">
        <f>C390</f>
        <v>0</v>
      </c>
      <c r="D378" s="17"/>
    </row>
    <row r="379" spans="1:4" ht="15.75" x14ac:dyDescent="0.25">
      <c r="A379" s="14"/>
      <c r="B379" s="3" t="s">
        <v>69</v>
      </c>
      <c r="C379" s="7">
        <f>C391</f>
        <v>6967252</v>
      </c>
      <c r="D379" s="17"/>
    </row>
    <row r="380" spans="1:4" ht="15.75" x14ac:dyDescent="0.25">
      <c r="A380" s="14"/>
      <c r="B380" s="3" t="s">
        <v>76</v>
      </c>
      <c r="C380" s="7">
        <f>C392</f>
        <v>0</v>
      </c>
      <c r="D380" s="17"/>
    </row>
    <row r="381" spans="1:4" ht="15.75" x14ac:dyDescent="0.25">
      <c r="A381" s="15"/>
      <c r="B381" s="3" t="s">
        <v>83</v>
      </c>
      <c r="C381" s="7">
        <f>C393</f>
        <v>0</v>
      </c>
      <c r="D381" s="18"/>
    </row>
    <row r="382" spans="1:4" ht="63" x14ac:dyDescent="0.25">
      <c r="A382" s="13">
        <v>32</v>
      </c>
      <c r="B382" s="12" t="s">
        <v>73</v>
      </c>
      <c r="C382" s="8">
        <f>SUM(C383:C393)</f>
        <v>6967252</v>
      </c>
      <c r="D382" s="16" t="s">
        <v>74</v>
      </c>
    </row>
    <row r="383" spans="1:4" ht="15.75" x14ac:dyDescent="0.25">
      <c r="A383" s="14"/>
      <c r="B383" s="3" t="s">
        <v>9</v>
      </c>
      <c r="C383" s="7">
        <v>0</v>
      </c>
      <c r="D383" s="17"/>
    </row>
    <row r="384" spans="1:4" ht="15.75" x14ac:dyDescent="0.25">
      <c r="A384" s="14"/>
      <c r="B384" s="3" t="s">
        <v>10</v>
      </c>
      <c r="C384" s="7">
        <v>0</v>
      </c>
      <c r="D384" s="17"/>
    </row>
    <row r="385" spans="1:4" ht="15.75" x14ac:dyDescent="0.25">
      <c r="A385" s="14"/>
      <c r="B385" s="3" t="s">
        <v>11</v>
      </c>
      <c r="C385" s="7">
        <v>0</v>
      </c>
      <c r="D385" s="17"/>
    </row>
    <row r="386" spans="1:4" ht="15.75" x14ac:dyDescent="0.25">
      <c r="A386" s="14"/>
      <c r="B386" s="3" t="s">
        <v>12</v>
      </c>
      <c r="C386" s="7">
        <v>0</v>
      </c>
      <c r="D386" s="17"/>
    </row>
    <row r="387" spans="1:4" ht="15.75" x14ac:dyDescent="0.25">
      <c r="A387" s="14"/>
      <c r="B387" s="3" t="s">
        <v>13</v>
      </c>
      <c r="C387" s="7">
        <v>0</v>
      </c>
      <c r="D387" s="17"/>
    </row>
    <row r="388" spans="1:4" ht="15.75" x14ac:dyDescent="0.25">
      <c r="A388" s="14"/>
      <c r="B388" s="3" t="s">
        <v>14</v>
      </c>
      <c r="C388" s="7">
        <v>0</v>
      </c>
      <c r="D388" s="17"/>
    </row>
    <row r="389" spans="1:4" ht="15.75" x14ac:dyDescent="0.25">
      <c r="A389" s="14"/>
      <c r="B389" s="3" t="s">
        <v>45</v>
      </c>
      <c r="C389" s="7">
        <v>0</v>
      </c>
      <c r="D389" s="17"/>
    </row>
    <row r="390" spans="1:4" ht="15.75" x14ac:dyDescent="0.25">
      <c r="A390" s="14"/>
      <c r="B390" s="3" t="s">
        <v>50</v>
      </c>
      <c r="C390" s="7">
        <v>0</v>
      </c>
      <c r="D390" s="17"/>
    </row>
    <row r="391" spans="1:4" ht="15.75" x14ac:dyDescent="0.25">
      <c r="A391" s="14"/>
      <c r="B391" s="3" t="s">
        <v>69</v>
      </c>
      <c r="C391" s="7">
        <v>6967252</v>
      </c>
      <c r="D391" s="17"/>
    </row>
    <row r="392" spans="1:4" ht="15.75" x14ac:dyDescent="0.25">
      <c r="A392" s="14"/>
      <c r="B392" s="3" t="s">
        <v>76</v>
      </c>
      <c r="C392" s="7">
        <v>0</v>
      </c>
      <c r="D392" s="17"/>
    </row>
    <row r="393" spans="1:4" ht="15.75" x14ac:dyDescent="0.25">
      <c r="A393" s="15"/>
      <c r="B393" s="3" t="s">
        <v>83</v>
      </c>
      <c r="C393" s="7">
        <v>0</v>
      </c>
      <c r="D393" s="18"/>
    </row>
  </sheetData>
  <mergeCells count="71">
    <mergeCell ref="A130:A141"/>
    <mergeCell ref="D130:D141"/>
    <mergeCell ref="A262:A273"/>
    <mergeCell ref="D262:D273"/>
    <mergeCell ref="A382:A393"/>
    <mergeCell ref="D382:D393"/>
    <mergeCell ref="A310:A321"/>
    <mergeCell ref="D310:D321"/>
    <mergeCell ref="A322:A333"/>
    <mergeCell ref="D322:D333"/>
    <mergeCell ref="A334:A345"/>
    <mergeCell ref="D334:D345"/>
    <mergeCell ref="A346:A357"/>
    <mergeCell ref="D346:D357"/>
    <mergeCell ref="A358:A369"/>
    <mergeCell ref="D358:D369"/>
    <mergeCell ref="A370:A381"/>
    <mergeCell ref="D370:D381"/>
    <mergeCell ref="A202:A213"/>
    <mergeCell ref="D202:D213"/>
    <mergeCell ref="A238:A249"/>
    <mergeCell ref="D238:D249"/>
    <mergeCell ref="A250:A261"/>
    <mergeCell ref="D250:D261"/>
    <mergeCell ref="A274:A285"/>
    <mergeCell ref="D274:D285"/>
    <mergeCell ref="A298:A309"/>
    <mergeCell ref="D298:D309"/>
    <mergeCell ref="A286:A297"/>
    <mergeCell ref="D286:D297"/>
    <mergeCell ref="A166:A177"/>
    <mergeCell ref="D166:D177"/>
    <mergeCell ref="A178:A189"/>
    <mergeCell ref="D178:D189"/>
    <mergeCell ref="A190:A201"/>
    <mergeCell ref="D190:D201"/>
    <mergeCell ref="A34:A45"/>
    <mergeCell ref="D34:D45"/>
    <mergeCell ref="A10:A21"/>
    <mergeCell ref="A22:A33"/>
    <mergeCell ref="D10:D21"/>
    <mergeCell ref="D22:D33"/>
    <mergeCell ref="A7:D7"/>
    <mergeCell ref="A6:D6"/>
    <mergeCell ref="C1:D1"/>
    <mergeCell ref="A2:D2"/>
    <mergeCell ref="A3:D3"/>
    <mergeCell ref="A4:D4"/>
    <mergeCell ref="A5:D5"/>
    <mergeCell ref="A46:A57"/>
    <mergeCell ref="D46:D57"/>
    <mergeCell ref="A58:A69"/>
    <mergeCell ref="D58:D69"/>
    <mergeCell ref="A70:A81"/>
    <mergeCell ref="D70:D81"/>
    <mergeCell ref="A82:A93"/>
    <mergeCell ref="D82:D93"/>
    <mergeCell ref="A226:A237"/>
    <mergeCell ref="D226:D237"/>
    <mergeCell ref="A214:A225"/>
    <mergeCell ref="D214:D225"/>
    <mergeCell ref="A94:A105"/>
    <mergeCell ref="D94:D105"/>
    <mergeCell ref="A106:A117"/>
    <mergeCell ref="D106:D117"/>
    <mergeCell ref="A118:A129"/>
    <mergeCell ref="D118:D129"/>
    <mergeCell ref="A142:A153"/>
    <mergeCell ref="D142:D153"/>
    <mergeCell ref="A154:A165"/>
    <mergeCell ref="D154:D16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2024-05-06T00:59:44Z</dcterms:modified>
</cp:coreProperties>
</file>